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ISLA DE LA PALMA\EDOS FROS 2023 ISLA\12. EDOS FROS DIC 2023 ISLA\CUENTA PUBLICA DIC 2023 ISLA\INF CONTABLE PRESUP Y PROGRAM DIC 2023\archivos excel\"/>
    </mc:Choice>
  </mc:AlternateContent>
  <bookViews>
    <workbookView xWindow="0" yWindow="0" windowWidth="20490" windowHeight="7755"/>
  </bookViews>
  <sheets>
    <sheet name="INVENTARIO 31 dic 2023" sheetId="1" r:id="rId1"/>
  </sheets>
  <definedNames>
    <definedName name="_xlnm.Print_Area" localSheetId="0">'INVENTARIO 31 dic 2023'!$A$2:$L$14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0" i="1"/>
  <c r="D9" i="1"/>
  <c r="R20" i="1"/>
  <c r="E9" i="1"/>
  <c r="R246" i="1" l="1"/>
  <c r="R240" i="1"/>
  <c r="R232" i="1"/>
  <c r="R223" i="1"/>
  <c r="R210" i="1"/>
  <c r="R198" i="1"/>
  <c r="R186" i="1"/>
  <c r="R178" i="1"/>
  <c r="R171" i="1"/>
  <c r="R168" i="1"/>
  <c r="R164" i="1"/>
  <c r="R159" i="1"/>
  <c r="R153" i="1"/>
  <c r="R134" i="1"/>
  <c r="R128" i="1"/>
  <c r="R122" i="1"/>
  <c r="R119" i="1"/>
  <c r="R113" i="1"/>
  <c r="R98" i="1"/>
  <c r="R91" i="1"/>
  <c r="R75" i="1"/>
  <c r="R61" i="1"/>
  <c r="R47" i="1"/>
  <c r="R35" i="1"/>
  <c r="R15" i="1"/>
  <c r="E10" i="1"/>
  <c r="C10" i="1"/>
  <c r="F9" i="1" l="1"/>
  <c r="F10" i="1" s="1"/>
</calcChain>
</file>

<file path=xl/sharedStrings.xml><?xml version="1.0" encoding="utf-8"?>
<sst xmlns="http://schemas.openxmlformats.org/spreadsheetml/2006/main" count="242" uniqueCount="71">
  <si>
    <t>descripcion</t>
  </si>
  <si>
    <t>tipo_predio</t>
  </si>
  <si>
    <t>superficie</t>
  </si>
  <si>
    <t>calle_y_num</t>
  </si>
  <si>
    <t>Colonia</t>
  </si>
  <si>
    <t>localidad</t>
  </si>
  <si>
    <t>Municipio</t>
  </si>
  <si>
    <t>estatus_legal</t>
  </si>
  <si>
    <t>desc_situacion</t>
  </si>
  <si>
    <t>RELACION DE BIENES INMUEBLES AL 31 DE DICIEMBRE DE 2023.</t>
  </si>
  <si>
    <t>Descripción</t>
  </si>
  <si>
    <t xml:space="preserve">Tipo de predio </t>
  </si>
  <si>
    <t>Superficie m2</t>
  </si>
  <si>
    <t xml:space="preserve">COSTO </t>
  </si>
  <si>
    <t xml:space="preserve">REMANENTE </t>
  </si>
  <si>
    <t xml:space="preserve">Calle y número </t>
  </si>
  <si>
    <t>Localidad</t>
  </si>
  <si>
    <t xml:space="preserve">Estatus legal </t>
  </si>
  <si>
    <t xml:space="preserve">Descripción de la situación jurídica y/o administrativa </t>
  </si>
  <si>
    <t>LOTE Y/O PARCELA No.</t>
  </si>
  <si>
    <t>MANZANA Y/O NO. CATASTRAL</t>
  </si>
  <si>
    <r>
      <t>SUPERFICIE M</t>
    </r>
    <r>
      <rPr>
        <b/>
        <vertAlign val="superscript"/>
        <sz val="10"/>
        <rFont val="Arial"/>
        <family val="2"/>
      </rPr>
      <t>2</t>
    </r>
  </si>
  <si>
    <t xml:space="preserve">SUPERFICIE POR MANZANA </t>
  </si>
  <si>
    <t>TOTAL DE SUPERFICIE</t>
  </si>
  <si>
    <t>1231-01-001</t>
  </si>
  <si>
    <t>Calle Dos s/n</t>
  </si>
  <si>
    <t>Parque Industrial Zacapu</t>
  </si>
  <si>
    <t>Zacapu</t>
  </si>
  <si>
    <t>En propiedad</t>
  </si>
  <si>
    <t>PARQUE INDUSTRIAL DE ZACAPU</t>
  </si>
  <si>
    <t>URBANIZADOS</t>
  </si>
  <si>
    <t>I</t>
  </si>
  <si>
    <t>II</t>
  </si>
  <si>
    <t>27-B</t>
  </si>
  <si>
    <t>III</t>
  </si>
  <si>
    <t>28-B</t>
  </si>
  <si>
    <t>IV</t>
  </si>
  <si>
    <t>FRACC. 4</t>
  </si>
  <si>
    <t>V</t>
  </si>
  <si>
    <t>VI</t>
  </si>
  <si>
    <t>VII</t>
  </si>
  <si>
    <t>VIII</t>
  </si>
  <si>
    <t>IX</t>
  </si>
  <si>
    <t>19A</t>
  </si>
  <si>
    <t>PARQUE INDUSTRIAL DE ZAMORA</t>
  </si>
  <si>
    <t>L</t>
  </si>
  <si>
    <t>M</t>
  </si>
  <si>
    <t>A</t>
  </si>
  <si>
    <t>B</t>
  </si>
  <si>
    <t>C</t>
  </si>
  <si>
    <t>D</t>
  </si>
  <si>
    <t>FRACC. 9</t>
  </si>
  <si>
    <t>F</t>
  </si>
  <si>
    <t>G</t>
  </si>
  <si>
    <t>H</t>
  </si>
  <si>
    <t>1A</t>
  </si>
  <si>
    <t>2A</t>
  </si>
  <si>
    <t>J</t>
  </si>
  <si>
    <t>K</t>
  </si>
  <si>
    <t>1 FRACC.</t>
  </si>
  <si>
    <t>13A</t>
  </si>
  <si>
    <t>13B</t>
  </si>
  <si>
    <t xml:space="preserve"> </t>
  </si>
  <si>
    <t>Lote 17</t>
  </si>
  <si>
    <t xml:space="preserve">Poligono </t>
  </si>
  <si>
    <t>Poligono Gob-1</t>
  </si>
  <si>
    <t>Resto Poligonos</t>
  </si>
  <si>
    <t>Resto Poligonos Gob</t>
  </si>
  <si>
    <t>TOTAL SUPERFICIE</t>
  </si>
  <si>
    <t>S/N</t>
  </si>
  <si>
    <t>PARQUE INDUSTRIAL ISLA DE LA PALMA CON RECINTO FISCALIZADO ESTRATEGICO DEL PUERTO DE LAZARO CARDENAS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</si>
</sst>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#,##0.000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u/>
      <sz val="14"/>
      <name val="Arial"/>
      <family val="2"/>
    </font>
    <font>
      <sz val="6.5"/>
      <color indexed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2" fontId="0" fillId="0" borderId="0" xfId="0" applyNumberFormat="1"/>
    <xf numFmtId="0" fontId="2" fillId="0" borderId="0" xfId="0" applyFont="1"/>
    <xf numFmtId="0" fontId="0" fillId="0" borderId="0" xfId="0" applyProtection="1"/>
    <xf numFmtId="0" fontId="4" fillId="2" borderId="1" xfId="0" applyFont="1" applyFill="1" applyBorder="1" applyAlignment="1" applyProtection="1">
      <alignment horizontal="center" wrapText="1"/>
    </xf>
    <xf numFmtId="2" fontId="4" fillId="2" borderId="1" xfId="0" applyNumberFormat="1" applyFont="1" applyFill="1" applyBorder="1" applyAlignment="1" applyProtection="1">
      <alignment horizont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wrapText="1"/>
    </xf>
    <xf numFmtId="2" fontId="4" fillId="2" borderId="0" xfId="0" applyNumberFormat="1" applyFont="1" applyFill="1" applyBorder="1" applyAlignment="1" applyProtection="1">
      <alignment horizont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2" fontId="0" fillId="0" borderId="0" xfId="0" applyNumberFormat="1" applyAlignment="1" applyProtection="1">
      <alignment wrapText="1"/>
      <protection locked="0"/>
    </xf>
    <xf numFmtId="44" fontId="0" fillId="0" borderId="0" xfId="1" applyFont="1" applyAlignment="1" applyProtection="1">
      <alignment wrapText="1"/>
      <protection locked="0"/>
    </xf>
    <xf numFmtId="0" fontId="4" fillId="0" borderId="0" xfId="0" applyFont="1" applyProtection="1"/>
    <xf numFmtId="2" fontId="4" fillId="0" borderId="0" xfId="0" applyNumberFormat="1" applyFont="1" applyAlignment="1" applyProtection="1">
      <alignment wrapText="1"/>
      <protection locked="0"/>
    </xf>
    <xf numFmtId="44" fontId="4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</xf>
    <xf numFmtId="2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Alignment="1" applyProtection="1">
      <alignment horizontal="center" vertical="center"/>
    </xf>
    <xf numFmtId="4" fontId="0" fillId="0" borderId="0" xfId="0" applyNumberFormat="1" applyAlignment="1" applyProtection="1">
      <alignment wrapText="1"/>
      <protection locked="0"/>
    </xf>
    <xf numFmtId="2" fontId="2" fillId="0" borderId="0" xfId="0" applyNumberFormat="1" applyFont="1" applyAlignment="1" applyProtection="1">
      <alignment wrapText="1"/>
      <protection locked="0"/>
    </xf>
    <xf numFmtId="44" fontId="2" fillId="0" borderId="0" xfId="1" applyFont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4" fillId="3" borderId="0" xfId="0" applyFont="1" applyFill="1" applyAlignment="1" applyProtection="1">
      <alignment horizontal="right" wrapText="1"/>
      <protection locked="0"/>
    </xf>
    <xf numFmtId="2" fontId="4" fillId="3" borderId="0" xfId="0" applyNumberFormat="1" applyFont="1" applyFill="1" applyAlignment="1" applyProtection="1">
      <alignment wrapText="1"/>
      <protection locked="0"/>
    </xf>
    <xf numFmtId="44" fontId="4" fillId="3" borderId="0" xfId="1" applyFont="1" applyFill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164" fontId="4" fillId="3" borderId="0" xfId="1" applyNumberFormat="1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right" wrapText="1"/>
      <protection locked="0"/>
    </xf>
    <xf numFmtId="2" fontId="4" fillId="0" borderId="0" xfId="0" applyNumberFormat="1" applyFont="1" applyFill="1" applyAlignment="1" applyProtection="1">
      <alignment wrapText="1"/>
      <protection locked="0"/>
    </xf>
    <xf numFmtId="44" fontId="4" fillId="0" borderId="0" xfId="1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2" fontId="0" fillId="0" borderId="0" xfId="0" applyNumberFormat="1" applyFill="1" applyAlignment="1" applyProtection="1">
      <alignment wrapText="1"/>
      <protection locked="0"/>
    </xf>
    <xf numFmtId="44" fontId="0" fillId="0" borderId="0" xfId="1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wrapText="1"/>
      <protection locked="0"/>
    </xf>
    <xf numFmtId="43" fontId="11" fillId="0" borderId="0" xfId="0" applyNumberFormat="1" applyFont="1" applyAlignment="1" applyProtection="1">
      <alignment wrapText="1"/>
      <protection locked="0"/>
    </xf>
    <xf numFmtId="44" fontId="11" fillId="0" borderId="0" xfId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7" fontId="7" fillId="0" borderId="0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right" wrapText="1"/>
      <protection locked="0"/>
    </xf>
    <xf numFmtId="14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0" applyNumberFormat="1" applyFont="1"/>
    <xf numFmtId="165" fontId="0" fillId="0" borderId="0" xfId="0" applyNumberFormat="1"/>
    <xf numFmtId="4" fontId="12" fillId="0" borderId="0" xfId="0" applyNumberFormat="1" applyFont="1"/>
    <xf numFmtId="44" fontId="0" fillId="0" borderId="0" xfId="0" applyNumberFormat="1" applyProtection="1"/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4" fontId="4" fillId="0" borderId="2" xfId="1" applyFont="1" applyBorder="1" applyAlignment="1" applyProtection="1">
      <alignment wrapText="1"/>
      <protection locked="0"/>
    </xf>
    <xf numFmtId="44" fontId="4" fillId="0" borderId="3" xfId="1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2"/>
  <sheetViews>
    <sheetView tabSelected="1" zoomScale="80" zoomScaleNormal="80" workbookViewId="0">
      <pane ySplit="1" topLeftCell="A2" activePane="bottomLeft" state="frozen"/>
      <selection pane="bottomLeft" activeCell="A3" sqref="A2:L14"/>
    </sheetView>
  </sheetViews>
  <sheetFormatPr baseColWidth="10" defaultRowHeight="12.75" x14ac:dyDescent="0.2"/>
  <cols>
    <col min="1" max="1" width="35.140625" style="13" customWidth="1"/>
    <col min="2" max="2" width="14.42578125" style="13" customWidth="1"/>
    <col min="3" max="3" width="16" style="14" customWidth="1"/>
    <col min="4" max="4" width="18.28515625" style="14" customWidth="1"/>
    <col min="5" max="6" width="18.28515625" style="14" hidden="1" customWidth="1"/>
    <col min="7" max="8" width="30.28515625" style="13" hidden="1" customWidth="1"/>
    <col min="9" max="10" width="18.5703125" style="13" hidden="1" customWidth="1"/>
    <col min="11" max="11" width="16.7109375" style="13" hidden="1" customWidth="1"/>
    <col min="12" max="12" width="35.42578125" style="13" customWidth="1"/>
    <col min="13" max="14" width="11.42578125" style="3"/>
    <col min="15" max="16" width="21.140625" style="3" hidden="1" customWidth="1"/>
    <col min="17" max="17" width="19.7109375" style="3" hidden="1" customWidth="1"/>
    <col min="18" max="18" width="20.140625" style="3" hidden="1" customWidth="1"/>
    <col min="19" max="19" width="18" style="3" hidden="1" customWidth="1"/>
    <col min="20" max="20" width="16" style="3" bestFit="1" customWidth="1"/>
    <col min="21" max="23" width="11.42578125" style="3"/>
    <col min="24" max="24" width="16.42578125" style="3" customWidth="1"/>
    <col min="25" max="16384" width="11.42578125" style="3"/>
  </cols>
  <sheetData>
    <row r="1" spans="1:20" ht="12.75" hidden="1" customHeight="1" x14ac:dyDescent="0.2">
      <c r="A1" t="s">
        <v>0</v>
      </c>
      <c r="B1" t="s">
        <v>1</v>
      </c>
      <c r="C1" s="1" t="s">
        <v>2</v>
      </c>
      <c r="D1" s="1"/>
      <c r="E1" s="1"/>
      <c r="F1" s="1"/>
      <c r="G1" t="s">
        <v>3</v>
      </c>
      <c r="H1" t="s">
        <v>4</v>
      </c>
      <c r="I1" s="2" t="s">
        <v>5</v>
      </c>
      <c r="J1" t="s">
        <v>6</v>
      </c>
      <c r="K1" t="s">
        <v>7</v>
      </c>
      <c r="L1" t="s">
        <v>8</v>
      </c>
    </row>
    <row r="2" spans="1:20" ht="40.5" customHeight="1" x14ac:dyDescent="0.2">
      <c r="A2" s="56" t="s">
        <v>70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20" ht="18" x14ac:dyDescent="0.25">
      <c r="A3" s="58" t="s">
        <v>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20" x14ac:dyDescent="0.2">
      <c r="A4"/>
      <c r="B4"/>
      <c r="C4" s="1"/>
      <c r="D4" s="1"/>
      <c r="E4" s="1"/>
      <c r="F4" s="1"/>
      <c r="G4"/>
      <c r="H4"/>
      <c r="I4" s="2"/>
      <c r="J4"/>
      <c r="K4"/>
      <c r="L4"/>
    </row>
    <row r="5" spans="1:20" x14ac:dyDescent="0.2">
      <c r="A5"/>
      <c r="B5"/>
      <c r="C5" s="1"/>
      <c r="D5" s="1"/>
      <c r="E5" s="1"/>
      <c r="F5" s="1"/>
      <c r="G5"/>
      <c r="H5"/>
      <c r="I5" s="2"/>
      <c r="J5"/>
      <c r="K5"/>
      <c r="L5"/>
    </row>
    <row r="6" spans="1:20" ht="25.5" x14ac:dyDescent="0.2">
      <c r="A6" s="4" t="s">
        <v>10</v>
      </c>
      <c r="B6" s="4" t="s">
        <v>11</v>
      </c>
      <c r="C6" s="5" t="s">
        <v>12</v>
      </c>
      <c r="D6" s="6" t="s">
        <v>13</v>
      </c>
      <c r="E6" s="6" t="s">
        <v>14</v>
      </c>
      <c r="F6" s="6"/>
      <c r="G6" s="4" t="s">
        <v>15</v>
      </c>
      <c r="H6" s="4" t="s">
        <v>4</v>
      </c>
      <c r="I6" s="4" t="s">
        <v>16</v>
      </c>
      <c r="J6" s="4" t="s">
        <v>6</v>
      </c>
      <c r="K6" s="4" t="s">
        <v>17</v>
      </c>
      <c r="L6" s="4" t="s">
        <v>18</v>
      </c>
      <c r="O6" s="7" t="s">
        <v>19</v>
      </c>
      <c r="P6" s="7" t="s">
        <v>20</v>
      </c>
      <c r="Q6" s="7" t="s">
        <v>21</v>
      </c>
      <c r="R6" s="7" t="s">
        <v>22</v>
      </c>
      <c r="S6" s="7" t="s">
        <v>23</v>
      </c>
    </row>
    <row r="7" spans="1:20" ht="18" x14ac:dyDescent="0.25">
      <c r="A7" s="8" t="s">
        <v>24</v>
      </c>
      <c r="B7" s="8" t="s">
        <v>64</v>
      </c>
      <c r="C7" s="9"/>
      <c r="D7" s="10"/>
      <c r="E7" s="10"/>
      <c r="F7" s="10"/>
      <c r="G7" s="11"/>
      <c r="H7" s="11"/>
      <c r="I7" s="11"/>
      <c r="J7" s="11"/>
      <c r="K7" s="11"/>
      <c r="L7" s="11"/>
      <c r="O7" s="12"/>
      <c r="P7" s="12"/>
      <c r="Q7" s="12"/>
      <c r="R7" s="12"/>
      <c r="S7" s="12"/>
    </row>
    <row r="8" spans="1:20" x14ac:dyDescent="0.2">
      <c r="A8" s="11"/>
      <c r="B8" s="11"/>
      <c r="C8" s="9"/>
      <c r="D8" s="10"/>
      <c r="E8" s="10"/>
      <c r="F8" s="10"/>
      <c r="G8" s="11"/>
      <c r="H8" s="11"/>
      <c r="I8" s="11"/>
      <c r="J8" s="11"/>
      <c r="K8" s="11"/>
      <c r="L8" s="11"/>
      <c r="O8" s="12"/>
      <c r="P8" s="12"/>
      <c r="Q8" s="12"/>
      <c r="R8" s="12"/>
      <c r="S8" s="12"/>
    </row>
    <row r="9" spans="1:20" x14ac:dyDescent="0.2">
      <c r="A9" s="13" t="s">
        <v>63</v>
      </c>
      <c r="B9" s="13" t="s">
        <v>65</v>
      </c>
      <c r="C9" s="14">
        <v>30697.24</v>
      </c>
      <c r="D9" s="15">
        <f>C9*410.573</f>
        <v>12603457.91852</v>
      </c>
      <c r="E9" s="15">
        <f>0.4722*C9</f>
        <v>14495.236728000002</v>
      </c>
      <c r="F9" s="15" t="e">
        <f>($F$116/$C$115)*C9</f>
        <v>#DIV/0!</v>
      </c>
      <c r="G9" s="13" t="s">
        <v>25</v>
      </c>
      <c r="H9" s="13" t="s">
        <v>26</v>
      </c>
      <c r="I9" s="13" t="s">
        <v>27</v>
      </c>
      <c r="J9" s="13" t="s">
        <v>27</v>
      </c>
      <c r="K9" s="13" t="s">
        <v>28</v>
      </c>
      <c r="L9" s="13" t="s">
        <v>65</v>
      </c>
      <c r="O9" s="16" t="s">
        <v>29</v>
      </c>
    </row>
    <row r="10" spans="1:20" x14ac:dyDescent="0.2">
      <c r="C10" s="17">
        <f>SUM(C9)</f>
        <v>30697.24</v>
      </c>
      <c r="D10" s="18">
        <f>D9</f>
        <v>12603457.91852</v>
      </c>
      <c r="E10" s="18">
        <f>E9</f>
        <v>14495.236728000002</v>
      </c>
      <c r="F10" s="18" t="e">
        <f>F9</f>
        <v>#DIV/0!</v>
      </c>
    </row>
    <row r="11" spans="1:20" ht="26.25" thickBot="1" x14ac:dyDescent="0.25">
      <c r="A11" s="52" t="s">
        <v>69</v>
      </c>
      <c r="B11" s="13" t="s">
        <v>66</v>
      </c>
      <c r="C11" s="17"/>
      <c r="D11" s="54">
        <v>33674322.530000001</v>
      </c>
      <c r="E11" s="18"/>
      <c r="F11" s="18"/>
      <c r="L11" s="13" t="s">
        <v>67</v>
      </c>
      <c r="O11" s="16" t="s">
        <v>30</v>
      </c>
      <c r="T11" s="51"/>
    </row>
    <row r="12" spans="1:20" x14ac:dyDescent="0.2">
      <c r="D12" s="15"/>
      <c r="E12" s="15"/>
      <c r="F12" s="15"/>
      <c r="O12" s="19">
        <v>4</v>
      </c>
      <c r="P12" s="19" t="s">
        <v>31</v>
      </c>
      <c r="Q12" s="20">
        <v>760.7</v>
      </c>
    </row>
    <row r="13" spans="1:20" ht="13.5" thickBot="1" x14ac:dyDescent="0.25">
      <c r="A13" s="53" t="s">
        <v>68</v>
      </c>
      <c r="D13" s="55">
        <f>D11+D10</f>
        <v>46277780.448520005</v>
      </c>
      <c r="E13" s="15"/>
      <c r="F13" s="15"/>
      <c r="O13" s="19"/>
      <c r="P13" s="19"/>
    </row>
    <row r="14" spans="1:20" ht="13.5" thickTop="1" x14ac:dyDescent="0.2">
      <c r="C14" s="17"/>
      <c r="D14" s="18"/>
      <c r="E14" s="18"/>
      <c r="F14" s="18"/>
      <c r="O14" s="19">
        <v>24</v>
      </c>
      <c r="P14" s="19" t="s">
        <v>32</v>
      </c>
      <c r="Q14" s="21">
        <v>3835</v>
      </c>
    </row>
    <row r="15" spans="1:20" x14ac:dyDescent="0.2">
      <c r="C15" s="17"/>
      <c r="D15" s="18"/>
      <c r="E15" s="18"/>
      <c r="F15" s="18"/>
      <c r="O15" s="19">
        <v>28</v>
      </c>
      <c r="P15" s="19" t="s">
        <v>32</v>
      </c>
      <c r="Q15" s="20">
        <v>978.5</v>
      </c>
      <c r="R15" s="21">
        <f>SUM(Q14:Q15)</f>
        <v>4813.5</v>
      </c>
    </row>
    <row r="16" spans="1:20" x14ac:dyDescent="0.2">
      <c r="D16" s="15"/>
      <c r="E16" s="15"/>
      <c r="F16" s="15"/>
      <c r="O16" s="19"/>
      <c r="P16" s="19"/>
      <c r="Q16" s="20"/>
    </row>
    <row r="17" spans="4:24" x14ac:dyDescent="0.2">
      <c r="D17" s="15"/>
      <c r="E17" s="15"/>
      <c r="F17" s="15"/>
      <c r="O17" s="22" t="s">
        <v>33</v>
      </c>
      <c r="P17" s="22" t="s">
        <v>34</v>
      </c>
      <c r="Q17" s="23">
        <v>1200</v>
      </c>
    </row>
    <row r="18" spans="4:24" x14ac:dyDescent="0.2">
      <c r="D18" s="15"/>
      <c r="E18" s="15"/>
      <c r="F18" s="15"/>
      <c r="O18" s="22" t="s">
        <v>35</v>
      </c>
      <c r="P18" s="22" t="s">
        <v>34</v>
      </c>
      <c r="Q18" s="23">
        <v>1200</v>
      </c>
    </row>
    <row r="19" spans="4:24" x14ac:dyDescent="0.2">
      <c r="D19" s="15"/>
      <c r="E19" s="15"/>
      <c r="F19" s="15"/>
      <c r="O19" s="19">
        <v>29</v>
      </c>
      <c r="P19" s="22" t="s">
        <v>34</v>
      </c>
      <c r="Q19" s="23">
        <v>1200</v>
      </c>
    </row>
    <row r="20" spans="4:24" ht="15" x14ac:dyDescent="0.25">
      <c r="D20" s="15"/>
      <c r="E20" s="15"/>
      <c r="F20" s="15"/>
      <c r="N20" s="46" t="s">
        <v>62</v>
      </c>
      <c r="O20" s="47">
        <v>17</v>
      </c>
      <c r="P20" s="48">
        <v>30697.24</v>
      </c>
      <c r="Q20" s="49">
        <v>410.57299999999998</v>
      </c>
      <c r="R20" s="50">
        <f t="shared" ref="R20" si="0">P20*Q20</f>
        <v>12603457.91852</v>
      </c>
    </row>
    <row r="21" spans="4:24" x14ac:dyDescent="0.2">
      <c r="D21" s="15"/>
      <c r="E21" s="15"/>
      <c r="F21" s="15"/>
      <c r="O21" s="19">
        <v>33</v>
      </c>
      <c r="P21" s="22" t="s">
        <v>34</v>
      </c>
      <c r="Q21" s="23">
        <v>1176</v>
      </c>
    </row>
    <row r="22" spans="4:24" ht="15" x14ac:dyDescent="0.25">
      <c r="D22" s="15"/>
      <c r="E22" s="15"/>
      <c r="F22" s="15"/>
      <c r="O22" s="19">
        <v>34</v>
      </c>
      <c r="P22" s="22" t="s">
        <v>34</v>
      </c>
      <c r="Q22" s="23">
        <v>1176</v>
      </c>
      <c r="T22" s="46"/>
      <c r="U22" s="47"/>
      <c r="V22" s="48"/>
      <c r="W22" s="49"/>
      <c r="X22" s="50"/>
    </row>
    <row r="23" spans="4:24" x14ac:dyDescent="0.2">
      <c r="D23" s="15"/>
      <c r="E23" s="15"/>
      <c r="F23" s="15"/>
      <c r="O23" s="19">
        <v>35</v>
      </c>
      <c r="P23" s="22" t="s">
        <v>34</v>
      </c>
      <c r="Q23" s="23">
        <v>1176</v>
      </c>
    </row>
    <row r="24" spans="4:24" x14ac:dyDescent="0.2">
      <c r="D24" s="15"/>
      <c r="E24" s="15"/>
      <c r="F24" s="15"/>
      <c r="O24" s="19">
        <v>36</v>
      </c>
      <c r="P24" s="22" t="s">
        <v>34</v>
      </c>
      <c r="Q24" s="23">
        <v>1222.24</v>
      </c>
    </row>
    <row r="25" spans="4:24" x14ac:dyDescent="0.2">
      <c r="D25" s="15"/>
      <c r="E25" s="15"/>
      <c r="F25" s="15"/>
      <c r="O25" s="19">
        <v>37</v>
      </c>
      <c r="P25" s="22" t="s">
        <v>34</v>
      </c>
      <c r="Q25" s="23">
        <v>1386.24</v>
      </c>
    </row>
    <row r="26" spans="4:24" x14ac:dyDescent="0.2">
      <c r="D26" s="15"/>
      <c r="E26" s="15"/>
      <c r="F26" s="15"/>
      <c r="O26" s="19">
        <v>38</v>
      </c>
      <c r="P26" s="22" t="s">
        <v>34</v>
      </c>
      <c r="Q26" s="23">
        <v>1250</v>
      </c>
    </row>
    <row r="27" spans="4:24" x14ac:dyDescent="0.2">
      <c r="D27" s="15"/>
      <c r="E27" s="15"/>
      <c r="F27" s="15"/>
      <c r="O27" s="19">
        <v>39</v>
      </c>
      <c r="P27" s="22" t="s">
        <v>34</v>
      </c>
      <c r="Q27" s="23">
        <v>1250</v>
      </c>
    </row>
    <row r="28" spans="4:24" x14ac:dyDescent="0.2">
      <c r="D28" s="15"/>
      <c r="E28" s="15"/>
      <c r="F28" s="15"/>
      <c r="O28" s="19">
        <v>40</v>
      </c>
      <c r="P28" s="22" t="s">
        <v>34</v>
      </c>
      <c r="Q28" s="23">
        <v>1250</v>
      </c>
    </row>
    <row r="29" spans="4:24" x14ac:dyDescent="0.2">
      <c r="D29" s="15"/>
      <c r="E29" s="15"/>
      <c r="F29" s="15"/>
      <c r="O29" s="19">
        <v>47</v>
      </c>
      <c r="P29" s="22" t="s">
        <v>34</v>
      </c>
      <c r="Q29" s="23">
        <v>1235</v>
      </c>
    </row>
    <row r="30" spans="4:24" x14ac:dyDescent="0.2">
      <c r="D30" s="15"/>
      <c r="E30" s="15"/>
      <c r="F30" s="15"/>
      <c r="O30" s="19">
        <v>48</v>
      </c>
      <c r="P30" s="22" t="s">
        <v>34</v>
      </c>
      <c r="Q30" s="23">
        <v>1238</v>
      </c>
    </row>
    <row r="31" spans="4:24" x14ac:dyDescent="0.2">
      <c r="D31" s="15"/>
      <c r="E31" s="15"/>
      <c r="F31" s="15"/>
      <c r="O31" s="19">
        <v>49</v>
      </c>
      <c r="P31" s="22" t="s">
        <v>34</v>
      </c>
      <c r="Q31" s="23">
        <v>1242.42</v>
      </c>
    </row>
    <row r="32" spans="4:24" x14ac:dyDescent="0.2">
      <c r="D32" s="15"/>
      <c r="E32" s="15"/>
      <c r="F32" s="15"/>
      <c r="O32" s="19">
        <v>50</v>
      </c>
      <c r="P32" s="22" t="s">
        <v>34</v>
      </c>
      <c r="Q32" s="23">
        <v>1246.1600000000001</v>
      </c>
    </row>
    <row r="33" spans="3:18" x14ac:dyDescent="0.2">
      <c r="D33" s="15"/>
      <c r="E33" s="15"/>
      <c r="F33" s="15"/>
      <c r="O33" s="19">
        <v>51</v>
      </c>
      <c r="P33" s="22" t="s">
        <v>34</v>
      </c>
      <c r="Q33" s="23">
        <v>1249.9100000000001</v>
      </c>
    </row>
    <row r="34" spans="3:18" x14ac:dyDescent="0.2">
      <c r="D34" s="15"/>
      <c r="E34" s="15"/>
      <c r="F34" s="15"/>
      <c r="O34" s="19">
        <v>52</v>
      </c>
      <c r="P34" s="22" t="s">
        <v>34</v>
      </c>
      <c r="Q34" s="23">
        <v>1253.6500000000001</v>
      </c>
    </row>
    <row r="35" spans="3:18" x14ac:dyDescent="0.2">
      <c r="C35" s="17"/>
      <c r="D35" s="18"/>
      <c r="E35" s="18"/>
      <c r="F35" s="18"/>
      <c r="O35" s="19">
        <v>53</v>
      </c>
      <c r="P35" s="22" t="s">
        <v>34</v>
      </c>
      <c r="Q35" s="23">
        <v>2294</v>
      </c>
      <c r="R35" s="21">
        <f>SUM(Q17:Q35)</f>
        <v>23656.192999999999</v>
      </c>
    </row>
    <row r="36" spans="3:18" x14ac:dyDescent="0.2">
      <c r="C36" s="24"/>
      <c r="D36" s="25"/>
      <c r="E36" s="25"/>
      <c r="F36" s="25"/>
      <c r="O36" s="19"/>
      <c r="P36" s="19"/>
    </row>
    <row r="37" spans="3:18" x14ac:dyDescent="0.2">
      <c r="D37" s="15"/>
      <c r="E37" s="15"/>
      <c r="F37" s="15"/>
      <c r="O37" s="19">
        <v>10</v>
      </c>
      <c r="P37" s="22" t="s">
        <v>36</v>
      </c>
      <c r="Q37" s="14">
        <v>2006.1</v>
      </c>
    </row>
    <row r="38" spans="3:18" x14ac:dyDescent="0.2">
      <c r="D38" s="15"/>
      <c r="E38" s="15"/>
      <c r="F38" s="15"/>
      <c r="O38" s="19">
        <v>11</v>
      </c>
      <c r="P38" s="22" t="s">
        <v>36</v>
      </c>
      <c r="Q38" s="14">
        <v>2008.49</v>
      </c>
    </row>
    <row r="39" spans="3:18" x14ac:dyDescent="0.2">
      <c r="D39" s="15"/>
      <c r="E39" s="15"/>
      <c r="F39" s="15"/>
      <c r="O39" s="19">
        <v>12</v>
      </c>
      <c r="P39" s="22" t="s">
        <v>36</v>
      </c>
      <c r="Q39" s="14">
        <v>2010.88</v>
      </c>
    </row>
    <row r="40" spans="3:18" x14ac:dyDescent="0.2">
      <c r="D40" s="15"/>
      <c r="E40" s="15"/>
      <c r="F40" s="15"/>
      <c r="O40" s="19">
        <v>13</v>
      </c>
      <c r="P40" s="22" t="s">
        <v>36</v>
      </c>
      <c r="Q40" s="14">
        <v>2562.0300000000002</v>
      </c>
    </row>
    <row r="41" spans="3:18" x14ac:dyDescent="0.2">
      <c r="D41" s="15"/>
      <c r="E41" s="15"/>
      <c r="F41" s="15"/>
      <c r="O41" s="19">
        <v>14</v>
      </c>
      <c r="P41" s="22" t="s">
        <v>36</v>
      </c>
      <c r="Q41" s="14">
        <v>9809.4</v>
      </c>
    </row>
    <row r="42" spans="3:18" x14ac:dyDescent="0.2">
      <c r="D42" s="15"/>
      <c r="E42" s="15"/>
      <c r="F42" s="15"/>
      <c r="O42" s="19">
        <v>15</v>
      </c>
      <c r="P42" s="22" t="s">
        <v>36</v>
      </c>
      <c r="Q42" s="14">
        <v>5662.83</v>
      </c>
    </row>
    <row r="43" spans="3:18" x14ac:dyDescent="0.2">
      <c r="D43" s="15"/>
      <c r="E43" s="15"/>
      <c r="F43" s="15"/>
      <c r="O43" s="19">
        <v>16</v>
      </c>
      <c r="P43" s="22" t="s">
        <v>36</v>
      </c>
      <c r="Q43" s="14">
        <v>5589.97</v>
      </c>
    </row>
    <row r="44" spans="3:18" x14ac:dyDescent="0.2">
      <c r="D44" s="15"/>
      <c r="E44" s="15"/>
      <c r="F44" s="15"/>
      <c r="O44" s="19">
        <v>17</v>
      </c>
      <c r="P44" s="22" t="s">
        <v>36</v>
      </c>
      <c r="Q44" s="14">
        <v>5369.3</v>
      </c>
    </row>
    <row r="45" spans="3:18" x14ac:dyDescent="0.2">
      <c r="D45" s="15"/>
      <c r="E45" s="15"/>
      <c r="F45" s="15"/>
      <c r="O45" s="19">
        <v>18</v>
      </c>
      <c r="P45" s="22" t="s">
        <v>36</v>
      </c>
      <c r="Q45" s="14">
        <v>2786.81</v>
      </c>
    </row>
    <row r="46" spans="3:18" x14ac:dyDescent="0.2">
      <c r="D46" s="15"/>
      <c r="E46" s="15"/>
      <c r="F46" s="15"/>
      <c r="O46" s="19">
        <v>19</v>
      </c>
      <c r="P46" s="22" t="s">
        <v>36</v>
      </c>
      <c r="Q46" s="14">
        <v>2426.15</v>
      </c>
    </row>
    <row r="47" spans="3:18" x14ac:dyDescent="0.2">
      <c r="D47" s="15"/>
      <c r="E47" s="15"/>
      <c r="F47" s="15"/>
      <c r="O47" s="19">
        <v>20</v>
      </c>
      <c r="P47" s="22" t="s">
        <v>36</v>
      </c>
      <c r="Q47" s="14">
        <v>2585.7199999999998</v>
      </c>
      <c r="R47" s="20">
        <f>SUM(Q37:Q47)</f>
        <v>42817.680000000008</v>
      </c>
    </row>
    <row r="48" spans="3:18" x14ac:dyDescent="0.2">
      <c r="C48" s="17"/>
      <c r="D48" s="18"/>
      <c r="E48" s="18"/>
      <c r="F48" s="18"/>
      <c r="O48" s="19"/>
      <c r="P48" s="19"/>
    </row>
    <row r="49" spans="1:18" x14ac:dyDescent="0.2">
      <c r="D49" s="15"/>
      <c r="E49" s="15"/>
      <c r="F49" s="15"/>
      <c r="O49" s="19"/>
      <c r="P49" s="19"/>
    </row>
    <row r="50" spans="1:18" x14ac:dyDescent="0.2">
      <c r="D50" s="15"/>
      <c r="E50" s="15"/>
      <c r="F50" s="15"/>
      <c r="O50" s="22" t="s">
        <v>37</v>
      </c>
      <c r="P50" s="22" t="s">
        <v>38</v>
      </c>
      <c r="Q50" s="14">
        <v>3737.03</v>
      </c>
    </row>
    <row r="51" spans="1:18" x14ac:dyDescent="0.2">
      <c r="D51" s="15"/>
      <c r="E51" s="15"/>
      <c r="F51" s="15"/>
      <c r="O51" s="19">
        <v>5</v>
      </c>
      <c r="P51" s="22" t="s">
        <v>38</v>
      </c>
      <c r="Q51" s="14">
        <v>7922.4</v>
      </c>
    </row>
    <row r="52" spans="1:18" x14ac:dyDescent="0.2">
      <c r="D52" s="15"/>
      <c r="E52" s="15"/>
      <c r="F52" s="15"/>
      <c r="O52" s="19">
        <v>6</v>
      </c>
      <c r="P52" s="22" t="s">
        <v>38</v>
      </c>
      <c r="Q52" s="14">
        <v>8586.57</v>
      </c>
    </row>
    <row r="53" spans="1:18" x14ac:dyDescent="0.2">
      <c r="D53" s="15"/>
      <c r="E53" s="15"/>
      <c r="F53" s="15"/>
      <c r="O53" s="19">
        <v>7</v>
      </c>
      <c r="P53" s="22" t="s">
        <v>38</v>
      </c>
      <c r="Q53" s="14">
        <v>8181.13</v>
      </c>
    </row>
    <row r="54" spans="1:18" x14ac:dyDescent="0.2">
      <c r="D54" s="15"/>
      <c r="E54" s="15"/>
      <c r="F54" s="15"/>
      <c r="O54" s="19">
        <v>8</v>
      </c>
      <c r="P54" s="22" t="s">
        <v>38</v>
      </c>
      <c r="Q54" s="14">
        <v>8002.7</v>
      </c>
    </row>
    <row r="55" spans="1:18" x14ac:dyDescent="0.2">
      <c r="D55" s="15"/>
      <c r="E55" s="15"/>
      <c r="F55" s="15"/>
      <c r="O55" s="19">
        <v>9</v>
      </c>
      <c r="P55" s="22" t="s">
        <v>38</v>
      </c>
      <c r="Q55" s="14">
        <v>8011.78</v>
      </c>
    </row>
    <row r="56" spans="1:18" x14ac:dyDescent="0.2">
      <c r="D56" s="15"/>
      <c r="E56" s="15"/>
      <c r="F56" s="15"/>
      <c r="O56" s="19">
        <v>11</v>
      </c>
      <c r="P56" s="22" t="s">
        <v>38</v>
      </c>
      <c r="Q56" s="14">
        <v>10500</v>
      </c>
    </row>
    <row r="57" spans="1:18" x14ac:dyDescent="0.2">
      <c r="D57" s="15"/>
      <c r="E57" s="15"/>
      <c r="F57" s="15"/>
      <c r="O57" s="19">
        <v>12</v>
      </c>
      <c r="P57" s="22" t="s">
        <v>38</v>
      </c>
      <c r="Q57" s="14">
        <v>7500</v>
      </c>
    </row>
    <row r="58" spans="1:18" x14ac:dyDescent="0.2">
      <c r="D58" s="15"/>
      <c r="E58" s="15"/>
      <c r="F58" s="15"/>
      <c r="O58" s="19">
        <v>13</v>
      </c>
      <c r="P58" s="22" t="s">
        <v>38</v>
      </c>
      <c r="Q58" s="14">
        <v>7500</v>
      </c>
    </row>
    <row r="59" spans="1:18" x14ac:dyDescent="0.2">
      <c r="D59" s="15"/>
      <c r="E59" s="15"/>
      <c r="F59" s="15"/>
      <c r="O59" s="19">
        <v>14</v>
      </c>
      <c r="P59" s="22" t="s">
        <v>38</v>
      </c>
      <c r="Q59" s="14">
        <v>7500</v>
      </c>
    </row>
    <row r="60" spans="1:18" x14ac:dyDescent="0.2">
      <c r="D60" s="15"/>
      <c r="E60" s="15"/>
      <c r="F60" s="15"/>
      <c r="O60" s="19">
        <v>15</v>
      </c>
      <c r="P60" s="22" t="s">
        <v>38</v>
      </c>
      <c r="Q60" s="14">
        <v>7500</v>
      </c>
    </row>
    <row r="61" spans="1:18" x14ac:dyDescent="0.2">
      <c r="D61" s="15"/>
      <c r="E61" s="15"/>
      <c r="F61" s="15"/>
      <c r="O61" s="19">
        <v>16</v>
      </c>
      <c r="P61" s="22" t="s">
        <v>38</v>
      </c>
      <c r="Q61" s="14">
        <v>7744.94</v>
      </c>
      <c r="R61" s="20">
        <f>SUM(Q50:Q60)</f>
        <v>84941.61</v>
      </c>
    </row>
    <row r="62" spans="1:18" x14ac:dyDescent="0.2">
      <c r="C62" s="17"/>
      <c r="D62" s="18"/>
      <c r="E62" s="18"/>
      <c r="F62" s="18"/>
    </row>
    <row r="63" spans="1:18" x14ac:dyDescent="0.2">
      <c r="D63" s="15"/>
      <c r="E63" s="15"/>
      <c r="F63" s="15"/>
      <c r="O63" s="19"/>
      <c r="P63" s="19"/>
    </row>
    <row r="64" spans="1:18" x14ac:dyDescent="0.2">
      <c r="A64" s="26"/>
      <c r="D64" s="15"/>
      <c r="E64" s="15"/>
      <c r="F64" s="15"/>
      <c r="O64" s="19">
        <v>7</v>
      </c>
      <c r="P64" s="22" t="s">
        <v>39</v>
      </c>
      <c r="Q64" s="14">
        <v>525</v>
      </c>
    </row>
    <row r="65" spans="1:18" x14ac:dyDescent="0.2">
      <c r="A65" s="26"/>
      <c r="D65" s="15"/>
      <c r="E65" s="15"/>
      <c r="F65" s="15"/>
      <c r="O65" s="19">
        <v>8</v>
      </c>
      <c r="P65" s="22" t="s">
        <v>39</v>
      </c>
      <c r="Q65" s="14">
        <v>525</v>
      </c>
    </row>
    <row r="66" spans="1:18" x14ac:dyDescent="0.2">
      <c r="A66" s="26"/>
      <c r="D66" s="15"/>
      <c r="E66" s="15"/>
      <c r="F66" s="15"/>
      <c r="O66" s="19">
        <v>9</v>
      </c>
      <c r="P66" s="22" t="s">
        <v>39</v>
      </c>
      <c r="Q66" s="14">
        <v>923.3</v>
      </c>
    </row>
    <row r="67" spans="1:18" x14ac:dyDescent="0.2">
      <c r="A67" s="26"/>
      <c r="D67" s="15"/>
      <c r="E67" s="15"/>
      <c r="F67" s="15"/>
      <c r="O67" s="19">
        <v>10</v>
      </c>
      <c r="P67" s="22" t="s">
        <v>39</v>
      </c>
      <c r="Q67" s="14">
        <v>1215</v>
      </c>
    </row>
    <row r="68" spans="1:18" x14ac:dyDescent="0.2">
      <c r="A68" s="26"/>
      <c r="D68" s="15"/>
      <c r="E68" s="15"/>
      <c r="F68" s="15"/>
      <c r="O68" s="19">
        <v>11</v>
      </c>
      <c r="P68" s="22" t="s">
        <v>39</v>
      </c>
      <c r="Q68" s="14">
        <v>1125</v>
      </c>
    </row>
    <row r="69" spans="1:18" x14ac:dyDescent="0.2">
      <c r="A69" s="26"/>
      <c r="D69" s="15"/>
      <c r="E69" s="15"/>
      <c r="F69" s="15"/>
      <c r="O69" s="19">
        <v>12</v>
      </c>
      <c r="P69" s="22" t="s">
        <v>39</v>
      </c>
      <c r="Q69" s="14">
        <v>1291</v>
      </c>
    </row>
    <row r="70" spans="1:18" x14ac:dyDescent="0.2">
      <c r="A70" s="26"/>
      <c r="D70" s="15"/>
      <c r="E70" s="15"/>
      <c r="F70" s="15"/>
      <c r="O70" s="19">
        <v>15</v>
      </c>
      <c r="P70" s="22" t="s">
        <v>39</v>
      </c>
      <c r="Q70" s="14">
        <v>1050</v>
      </c>
    </row>
    <row r="71" spans="1:18" x14ac:dyDescent="0.2">
      <c r="A71" s="26"/>
      <c r="D71" s="15"/>
      <c r="E71" s="15"/>
      <c r="F71" s="15"/>
      <c r="O71" s="19">
        <v>16</v>
      </c>
      <c r="P71" s="22" t="s">
        <v>39</v>
      </c>
      <c r="Q71" s="14">
        <v>1050</v>
      </c>
    </row>
    <row r="72" spans="1:18" x14ac:dyDescent="0.2">
      <c r="A72" s="26"/>
      <c r="D72" s="15"/>
      <c r="E72" s="15"/>
      <c r="F72" s="15"/>
      <c r="O72" s="19">
        <v>17</v>
      </c>
      <c r="P72" s="22" t="s">
        <v>39</v>
      </c>
      <c r="Q72" s="14">
        <v>858</v>
      </c>
    </row>
    <row r="73" spans="1:18" x14ac:dyDescent="0.2">
      <c r="A73" s="26"/>
      <c r="D73" s="15"/>
      <c r="E73" s="15"/>
      <c r="F73" s="15"/>
      <c r="O73" s="19">
        <v>18</v>
      </c>
      <c r="P73" s="22" t="s">
        <v>39</v>
      </c>
      <c r="Q73" s="14">
        <v>1238</v>
      </c>
    </row>
    <row r="74" spans="1:18" x14ac:dyDescent="0.2">
      <c r="A74" s="26"/>
      <c r="D74" s="15"/>
      <c r="E74" s="15"/>
      <c r="F74" s="15"/>
      <c r="O74" s="19">
        <v>19</v>
      </c>
      <c r="P74" s="22" t="s">
        <v>39</v>
      </c>
      <c r="Q74" s="14">
        <v>1305</v>
      </c>
    </row>
    <row r="75" spans="1:18" x14ac:dyDescent="0.2">
      <c r="A75" s="26"/>
      <c r="D75" s="15"/>
      <c r="E75" s="15"/>
      <c r="F75" s="15"/>
      <c r="O75" s="19">
        <v>20</v>
      </c>
      <c r="P75" s="22" t="s">
        <v>39</v>
      </c>
      <c r="Q75" s="14">
        <v>1290</v>
      </c>
      <c r="R75" s="20">
        <f>SUM(Q64:Q75)</f>
        <v>12395.3</v>
      </c>
    </row>
    <row r="76" spans="1:18" x14ac:dyDescent="0.2">
      <c r="A76" s="26"/>
      <c r="C76" s="17"/>
      <c r="D76" s="18"/>
      <c r="E76" s="18"/>
      <c r="F76" s="18"/>
      <c r="O76" s="19"/>
      <c r="P76" s="22"/>
    </row>
    <row r="77" spans="1:18" x14ac:dyDescent="0.2">
      <c r="A77" s="26"/>
      <c r="D77" s="15"/>
      <c r="E77" s="15"/>
      <c r="F77" s="15"/>
      <c r="O77" s="19"/>
      <c r="P77" s="22"/>
    </row>
    <row r="78" spans="1:18" x14ac:dyDescent="0.2">
      <c r="A78" s="26"/>
      <c r="D78" s="15"/>
      <c r="E78" s="15"/>
      <c r="F78" s="15"/>
      <c r="O78" s="19">
        <v>1</v>
      </c>
      <c r="P78" s="22" t="s">
        <v>40</v>
      </c>
      <c r="Q78" s="14">
        <v>1951.71</v>
      </c>
    </row>
    <row r="79" spans="1:18" x14ac:dyDescent="0.2">
      <c r="D79" s="15"/>
      <c r="E79" s="15"/>
      <c r="F79" s="15"/>
      <c r="O79" s="19">
        <v>2</v>
      </c>
      <c r="P79" s="22" t="s">
        <v>40</v>
      </c>
      <c r="Q79" s="14">
        <v>2000</v>
      </c>
    </row>
    <row r="80" spans="1:18" x14ac:dyDescent="0.2">
      <c r="D80" s="15"/>
      <c r="E80" s="15"/>
      <c r="F80" s="15"/>
      <c r="O80" s="19">
        <v>3</v>
      </c>
      <c r="P80" s="22" t="s">
        <v>40</v>
      </c>
      <c r="Q80" s="14">
        <v>2000</v>
      </c>
    </row>
    <row r="81" spans="1:18" x14ac:dyDescent="0.2">
      <c r="D81" s="15"/>
      <c r="E81" s="15"/>
      <c r="F81" s="15"/>
      <c r="O81" s="19">
        <v>4</v>
      </c>
      <c r="P81" s="22" t="s">
        <v>40</v>
      </c>
      <c r="Q81" s="14">
        <v>2000</v>
      </c>
    </row>
    <row r="82" spans="1:18" x14ac:dyDescent="0.2">
      <c r="D82" s="15"/>
      <c r="E82" s="15"/>
      <c r="F82" s="15"/>
      <c r="O82" s="19">
        <v>5</v>
      </c>
      <c r="P82" s="22" t="s">
        <v>40</v>
      </c>
      <c r="Q82" s="14">
        <v>2000</v>
      </c>
    </row>
    <row r="83" spans="1:18" x14ac:dyDescent="0.2">
      <c r="D83" s="15"/>
      <c r="E83" s="15"/>
      <c r="F83" s="15"/>
      <c r="O83" s="19">
        <v>6</v>
      </c>
      <c r="P83" s="22" t="s">
        <v>40</v>
      </c>
      <c r="Q83" s="14">
        <v>3081.01</v>
      </c>
    </row>
    <row r="84" spans="1:18" x14ac:dyDescent="0.2">
      <c r="D84" s="15"/>
      <c r="E84" s="15"/>
      <c r="F84" s="15"/>
      <c r="O84" s="19">
        <v>7</v>
      </c>
      <c r="P84" s="22" t="s">
        <v>40</v>
      </c>
      <c r="Q84" s="14">
        <v>840.8</v>
      </c>
    </row>
    <row r="85" spans="1:18" x14ac:dyDescent="0.2">
      <c r="D85" s="15"/>
      <c r="E85" s="15"/>
      <c r="F85" s="15"/>
      <c r="O85" s="19">
        <v>8</v>
      </c>
      <c r="P85" s="22" t="s">
        <v>40</v>
      </c>
      <c r="Q85" s="14">
        <v>976.32</v>
      </c>
    </row>
    <row r="86" spans="1:18" x14ac:dyDescent="0.2">
      <c r="D86" s="15"/>
      <c r="E86" s="15"/>
      <c r="F86" s="15"/>
      <c r="O86" s="19">
        <v>9</v>
      </c>
      <c r="P86" s="22" t="s">
        <v>40</v>
      </c>
      <c r="Q86" s="14">
        <v>1000</v>
      </c>
    </row>
    <row r="87" spans="1:18" x14ac:dyDescent="0.2">
      <c r="D87" s="15"/>
      <c r="E87" s="15"/>
      <c r="F87" s="15"/>
      <c r="O87" s="19">
        <v>10</v>
      </c>
      <c r="P87" s="22" t="s">
        <v>40</v>
      </c>
      <c r="Q87" s="14">
        <v>1000</v>
      </c>
    </row>
    <row r="88" spans="1:18" x14ac:dyDescent="0.2">
      <c r="D88" s="15"/>
      <c r="E88" s="15"/>
      <c r="F88" s="15"/>
      <c r="O88" s="19">
        <v>11</v>
      </c>
      <c r="P88" s="22" t="s">
        <v>40</v>
      </c>
      <c r="Q88" s="14">
        <v>1000</v>
      </c>
    </row>
    <row r="89" spans="1:18" x14ac:dyDescent="0.2">
      <c r="D89" s="15"/>
      <c r="E89" s="15"/>
      <c r="F89" s="15"/>
      <c r="O89" s="19">
        <v>12</v>
      </c>
      <c r="P89" s="22" t="s">
        <v>40</v>
      </c>
      <c r="Q89" s="14">
        <v>1000</v>
      </c>
    </row>
    <row r="90" spans="1:18" x14ac:dyDescent="0.2">
      <c r="D90" s="15"/>
      <c r="E90" s="15"/>
      <c r="F90" s="15"/>
      <c r="O90" s="19">
        <v>13</v>
      </c>
      <c r="P90" s="22" t="s">
        <v>40</v>
      </c>
      <c r="Q90" s="14">
        <v>1000</v>
      </c>
    </row>
    <row r="91" spans="1:18" x14ac:dyDescent="0.2">
      <c r="A91" s="26"/>
      <c r="D91" s="15"/>
      <c r="E91" s="15"/>
      <c r="F91" s="15"/>
      <c r="O91" s="19">
        <v>14</v>
      </c>
      <c r="P91" s="22" t="s">
        <v>40</v>
      </c>
      <c r="Q91" s="14">
        <v>1451.71</v>
      </c>
      <c r="R91" s="20">
        <f>SUM(Q78:Q91)</f>
        <v>21301.549999999996</v>
      </c>
    </row>
    <row r="92" spans="1:18" x14ac:dyDescent="0.2">
      <c r="A92" s="26"/>
      <c r="C92" s="17"/>
      <c r="D92" s="18"/>
      <c r="E92" s="18"/>
      <c r="F92" s="18"/>
      <c r="O92" s="19"/>
      <c r="P92" s="19"/>
    </row>
    <row r="93" spans="1:18" x14ac:dyDescent="0.2">
      <c r="A93" s="26"/>
      <c r="D93" s="15"/>
      <c r="E93" s="15"/>
      <c r="F93" s="15"/>
      <c r="O93" s="19"/>
      <c r="P93" s="19"/>
    </row>
    <row r="94" spans="1:18" x14ac:dyDescent="0.2">
      <c r="A94" s="26"/>
      <c r="D94" s="15"/>
      <c r="E94" s="15"/>
      <c r="F94" s="15"/>
      <c r="O94" s="19">
        <v>1</v>
      </c>
      <c r="P94" s="22" t="s">
        <v>41</v>
      </c>
      <c r="Q94" s="14">
        <v>2075.6</v>
      </c>
    </row>
    <row r="95" spans="1:18" x14ac:dyDescent="0.2">
      <c r="A95" s="26"/>
      <c r="D95" s="15"/>
      <c r="E95" s="15"/>
      <c r="F95" s="15"/>
      <c r="O95" s="19">
        <v>2</v>
      </c>
      <c r="P95" s="22" t="s">
        <v>41</v>
      </c>
      <c r="Q95" s="14">
        <v>2000</v>
      </c>
    </row>
    <row r="96" spans="1:18" x14ac:dyDescent="0.2">
      <c r="A96" s="26"/>
      <c r="D96" s="15"/>
      <c r="E96" s="15"/>
      <c r="F96" s="15"/>
      <c r="O96" s="19">
        <v>3</v>
      </c>
      <c r="P96" s="22" t="s">
        <v>41</v>
      </c>
      <c r="Q96" s="14">
        <v>2000</v>
      </c>
    </row>
    <row r="97" spans="1:18" x14ac:dyDescent="0.2">
      <c r="A97" s="26"/>
      <c r="D97" s="15"/>
      <c r="E97" s="15"/>
      <c r="F97" s="15"/>
      <c r="O97" s="19">
        <v>15</v>
      </c>
      <c r="P97" s="22" t="s">
        <v>41</v>
      </c>
      <c r="Q97" s="14">
        <v>996.7</v>
      </c>
    </row>
    <row r="98" spans="1:18" x14ac:dyDescent="0.2">
      <c r="A98" s="26"/>
      <c r="D98" s="15"/>
      <c r="E98" s="15"/>
      <c r="F98" s="15"/>
      <c r="O98" s="19">
        <v>16</v>
      </c>
      <c r="P98" s="22" t="s">
        <v>41</v>
      </c>
      <c r="Q98" s="14">
        <v>2824</v>
      </c>
      <c r="R98" s="20">
        <f>SUM(Q94:Q98)</f>
        <v>9896.2999999999993</v>
      </c>
    </row>
    <row r="99" spans="1:18" x14ac:dyDescent="0.2">
      <c r="A99" s="26"/>
      <c r="C99" s="17"/>
      <c r="D99" s="18"/>
      <c r="E99" s="18"/>
      <c r="F99" s="18"/>
      <c r="O99" s="19"/>
      <c r="P99" s="19"/>
    </row>
    <row r="100" spans="1:18" x14ac:dyDescent="0.2">
      <c r="A100" s="26"/>
      <c r="D100" s="15"/>
      <c r="E100" s="15"/>
      <c r="F100" s="15"/>
      <c r="O100" s="19"/>
      <c r="P100" s="19"/>
    </row>
    <row r="101" spans="1:18" x14ac:dyDescent="0.2">
      <c r="A101" s="26"/>
      <c r="D101" s="15"/>
      <c r="E101" s="15"/>
      <c r="F101" s="15"/>
      <c r="O101" s="19">
        <v>9</v>
      </c>
      <c r="P101" s="22" t="s">
        <v>42</v>
      </c>
      <c r="Q101" s="14">
        <v>1192.3</v>
      </c>
    </row>
    <row r="102" spans="1:18" x14ac:dyDescent="0.2">
      <c r="A102" s="26"/>
      <c r="D102" s="15"/>
      <c r="E102" s="15"/>
      <c r="F102" s="15"/>
      <c r="O102" s="19">
        <v>10</v>
      </c>
      <c r="P102" s="22" t="s">
        <v>42</v>
      </c>
      <c r="Q102" s="14">
        <v>1049.4000000000001</v>
      </c>
    </row>
    <row r="103" spans="1:18" x14ac:dyDescent="0.2">
      <c r="A103" s="26"/>
      <c r="D103" s="15"/>
      <c r="E103" s="15"/>
      <c r="F103" s="15"/>
      <c r="O103" s="19">
        <v>11</v>
      </c>
      <c r="P103" s="22" t="s">
        <v>42</v>
      </c>
      <c r="Q103" s="14">
        <v>1049.4000000000001</v>
      </c>
    </row>
    <row r="104" spans="1:18" x14ac:dyDescent="0.2">
      <c r="A104" s="26"/>
      <c r="D104" s="15"/>
      <c r="E104" s="15"/>
      <c r="F104" s="15"/>
      <c r="O104" s="19">
        <v>12</v>
      </c>
      <c r="P104" s="22" t="s">
        <v>42</v>
      </c>
      <c r="Q104" s="14">
        <v>1049.4000000000001</v>
      </c>
    </row>
    <row r="105" spans="1:18" x14ac:dyDescent="0.2">
      <c r="A105" s="26"/>
      <c r="D105" s="15"/>
      <c r="E105" s="15"/>
      <c r="F105" s="15"/>
      <c r="O105" s="19">
        <v>13</v>
      </c>
      <c r="P105" s="22" t="s">
        <v>42</v>
      </c>
      <c r="Q105" s="14">
        <v>1049.4000000000001</v>
      </c>
    </row>
    <row r="106" spans="1:18" x14ac:dyDescent="0.2">
      <c r="A106" s="26"/>
      <c r="D106" s="15"/>
      <c r="E106" s="15"/>
      <c r="F106" s="15"/>
      <c r="O106" s="19">
        <v>14</v>
      </c>
      <c r="P106" s="22" t="s">
        <v>42</v>
      </c>
      <c r="Q106" s="14">
        <v>1034.4000000000001</v>
      </c>
      <c r="R106" s="20"/>
    </row>
    <row r="107" spans="1:18" x14ac:dyDescent="0.2">
      <c r="D107" s="15"/>
      <c r="E107" s="15"/>
      <c r="F107" s="15"/>
      <c r="O107" s="19">
        <v>15</v>
      </c>
      <c r="P107" s="22" t="s">
        <v>42</v>
      </c>
      <c r="Q107" s="14">
        <v>682.8</v>
      </c>
    </row>
    <row r="108" spans="1:18" x14ac:dyDescent="0.2">
      <c r="D108" s="15"/>
      <c r="E108" s="15"/>
      <c r="F108" s="15"/>
      <c r="O108" s="19">
        <v>16</v>
      </c>
      <c r="P108" s="22" t="s">
        <v>42</v>
      </c>
      <c r="Q108" s="14">
        <v>7057.5</v>
      </c>
    </row>
    <row r="109" spans="1:18" x14ac:dyDescent="0.2">
      <c r="D109" s="15"/>
      <c r="E109" s="15"/>
      <c r="F109" s="15"/>
      <c r="O109" s="19">
        <v>17</v>
      </c>
      <c r="P109" s="22" t="s">
        <v>42</v>
      </c>
      <c r="Q109" s="14">
        <v>4406.5</v>
      </c>
    </row>
    <row r="110" spans="1:18" x14ac:dyDescent="0.2">
      <c r="D110" s="15"/>
      <c r="E110" s="15"/>
      <c r="F110" s="15"/>
      <c r="O110" s="22" t="s">
        <v>43</v>
      </c>
      <c r="P110" s="22" t="s">
        <v>42</v>
      </c>
      <c r="Q110" s="14">
        <v>1564</v>
      </c>
    </row>
    <row r="111" spans="1:18" x14ac:dyDescent="0.2">
      <c r="D111" s="15"/>
      <c r="E111" s="15"/>
      <c r="F111" s="15"/>
      <c r="O111" s="19">
        <v>20</v>
      </c>
      <c r="P111" s="22" t="s">
        <v>42</v>
      </c>
      <c r="Q111" s="14">
        <v>3047.69</v>
      </c>
    </row>
    <row r="112" spans="1:18" x14ac:dyDescent="0.2">
      <c r="D112" s="15"/>
      <c r="E112" s="15"/>
      <c r="F112" s="15"/>
      <c r="O112" s="19">
        <v>21</v>
      </c>
      <c r="P112" s="22" t="s">
        <v>42</v>
      </c>
      <c r="Q112" s="14">
        <v>2548.34</v>
      </c>
    </row>
    <row r="113" spans="1:18" x14ac:dyDescent="0.2">
      <c r="D113" s="15"/>
      <c r="E113" s="15"/>
      <c r="F113" s="15"/>
      <c r="O113" s="19">
        <v>22</v>
      </c>
      <c r="P113" s="22" t="s">
        <v>42</v>
      </c>
      <c r="Q113" s="14">
        <v>3699</v>
      </c>
      <c r="R113" s="20">
        <f>SUM(Q101:Q113)</f>
        <v>29430.129999999997</v>
      </c>
    </row>
    <row r="114" spans="1:18" x14ac:dyDescent="0.2">
      <c r="C114" s="17"/>
      <c r="D114" s="18"/>
      <c r="E114" s="18"/>
      <c r="F114" s="18"/>
      <c r="O114" s="19"/>
      <c r="P114" s="19"/>
    </row>
    <row r="115" spans="1:18" x14ac:dyDescent="0.2">
      <c r="A115" s="27"/>
      <c r="B115" s="27"/>
      <c r="C115" s="28"/>
      <c r="D115" s="29"/>
      <c r="E115" s="29"/>
      <c r="F115" s="29"/>
      <c r="O115" s="19"/>
      <c r="P115" s="19"/>
    </row>
    <row r="116" spans="1:18" ht="13.5" customHeight="1" x14ac:dyDescent="0.2">
      <c r="A116" s="3"/>
      <c r="B116" s="43"/>
      <c r="C116" s="43"/>
      <c r="D116" s="29"/>
      <c r="E116" s="29"/>
      <c r="F116" s="29"/>
      <c r="O116" s="16" t="s">
        <v>44</v>
      </c>
    </row>
    <row r="117" spans="1:18" ht="18" x14ac:dyDescent="0.25">
      <c r="A117" s="30"/>
      <c r="B117" s="30"/>
      <c r="D117" s="15"/>
      <c r="E117" s="15"/>
      <c r="F117" s="44"/>
      <c r="G117" s="44"/>
    </row>
    <row r="118" spans="1:18" x14ac:dyDescent="0.2">
      <c r="A118" s="26"/>
      <c r="C118" s="17"/>
      <c r="D118" s="18"/>
      <c r="E118" s="25"/>
      <c r="F118" s="15"/>
      <c r="O118" s="16" t="s">
        <v>30</v>
      </c>
    </row>
    <row r="119" spans="1:18" x14ac:dyDescent="0.2">
      <c r="A119" s="26"/>
      <c r="D119" s="15"/>
      <c r="E119" s="25"/>
      <c r="F119" s="25"/>
      <c r="O119" s="19">
        <v>13</v>
      </c>
      <c r="P119" s="22" t="s">
        <v>32</v>
      </c>
      <c r="Q119" s="3">
        <v>2098</v>
      </c>
      <c r="R119" s="3">
        <f>Q119</f>
        <v>2098</v>
      </c>
    </row>
    <row r="120" spans="1:18" x14ac:dyDescent="0.2">
      <c r="A120" s="26"/>
      <c r="D120" s="15"/>
      <c r="E120" s="25"/>
      <c r="F120" s="25"/>
      <c r="O120" s="19"/>
      <c r="P120" s="19"/>
    </row>
    <row r="121" spans="1:18" x14ac:dyDescent="0.2">
      <c r="A121" s="26"/>
      <c r="D121" s="15"/>
      <c r="E121" s="25"/>
      <c r="F121" s="15"/>
      <c r="O121" s="22" t="s">
        <v>45</v>
      </c>
      <c r="P121" s="22" t="s">
        <v>36</v>
      </c>
      <c r="Q121" s="3">
        <v>4810.07</v>
      </c>
    </row>
    <row r="122" spans="1:18" x14ac:dyDescent="0.2">
      <c r="A122" s="26"/>
      <c r="D122" s="15"/>
      <c r="E122" s="25"/>
      <c r="F122" s="15"/>
      <c r="O122" s="22" t="s">
        <v>46</v>
      </c>
      <c r="P122" s="22" t="s">
        <v>36</v>
      </c>
      <c r="Q122" s="3">
        <v>7722.94</v>
      </c>
      <c r="R122" s="3">
        <f>SUM(Q121:Q122)</f>
        <v>12533.009999999998</v>
      </c>
    </row>
    <row r="123" spans="1:18" x14ac:dyDescent="0.2">
      <c r="A123" s="26"/>
      <c r="C123" s="17"/>
      <c r="D123" s="18"/>
      <c r="E123" s="18"/>
      <c r="F123" s="18"/>
      <c r="O123" s="19"/>
      <c r="P123" s="19"/>
    </row>
    <row r="124" spans="1:18" x14ac:dyDescent="0.2">
      <c r="A124" s="26"/>
      <c r="D124" s="15"/>
      <c r="E124" s="25"/>
      <c r="F124" s="25"/>
      <c r="O124" s="19">
        <v>1</v>
      </c>
      <c r="P124" s="22" t="s">
        <v>39</v>
      </c>
      <c r="Q124" s="14">
        <v>2014.16</v>
      </c>
    </row>
    <row r="125" spans="1:18" x14ac:dyDescent="0.2">
      <c r="A125" s="26"/>
      <c r="D125" s="15"/>
      <c r="E125" s="25"/>
      <c r="F125" s="15"/>
      <c r="O125" s="19">
        <v>2</v>
      </c>
      <c r="P125" s="22" t="s">
        <v>39</v>
      </c>
      <c r="Q125" s="14">
        <v>1844.24</v>
      </c>
    </row>
    <row r="126" spans="1:18" x14ac:dyDescent="0.2">
      <c r="A126" s="26"/>
      <c r="D126" s="15"/>
      <c r="E126" s="25"/>
      <c r="F126" s="15"/>
      <c r="O126" s="19">
        <v>3</v>
      </c>
      <c r="P126" s="22" t="s">
        <v>39</v>
      </c>
      <c r="Q126" s="14">
        <v>6860.48</v>
      </c>
    </row>
    <row r="127" spans="1:18" x14ac:dyDescent="0.2">
      <c r="A127" s="26"/>
      <c r="D127" s="15"/>
      <c r="E127" s="25"/>
      <c r="F127" s="15"/>
      <c r="O127" s="19">
        <v>10</v>
      </c>
      <c r="P127" s="22" t="s">
        <v>39</v>
      </c>
      <c r="Q127" s="14">
        <v>1845.25</v>
      </c>
    </row>
    <row r="128" spans="1:18" x14ac:dyDescent="0.2">
      <c r="A128" s="26"/>
      <c r="D128" s="15"/>
      <c r="E128" s="25"/>
      <c r="F128" s="15"/>
      <c r="O128" s="19">
        <v>12</v>
      </c>
      <c r="P128" s="22" t="s">
        <v>39</v>
      </c>
      <c r="Q128" s="14">
        <v>1765.72</v>
      </c>
      <c r="R128" s="20">
        <f>SUM(Q124:Q128)</f>
        <v>14329.849999999999</v>
      </c>
    </row>
    <row r="129" spans="1:18" x14ac:dyDescent="0.2">
      <c r="A129" s="26"/>
      <c r="D129" s="15"/>
      <c r="E129" s="25"/>
      <c r="F129" s="15"/>
      <c r="O129" s="19"/>
      <c r="P129" s="19"/>
    </row>
    <row r="130" spans="1:18" x14ac:dyDescent="0.2">
      <c r="A130" s="26"/>
      <c r="C130" s="17"/>
      <c r="D130" s="18"/>
      <c r="E130" s="18"/>
      <c r="F130" s="18"/>
      <c r="O130" s="19">
        <v>1</v>
      </c>
      <c r="P130" s="22" t="s">
        <v>42</v>
      </c>
      <c r="Q130" s="14">
        <v>6553.81</v>
      </c>
    </row>
    <row r="131" spans="1:18" x14ac:dyDescent="0.2">
      <c r="A131" s="26"/>
      <c r="D131" s="15"/>
      <c r="E131" s="15"/>
      <c r="F131" s="15"/>
      <c r="O131" s="19">
        <v>2</v>
      </c>
      <c r="P131" s="22" t="s">
        <v>42</v>
      </c>
      <c r="Q131" s="14">
        <v>7229.2</v>
      </c>
    </row>
    <row r="132" spans="1:18" x14ac:dyDescent="0.2">
      <c r="A132" s="26"/>
      <c r="D132" s="15"/>
      <c r="E132" s="25"/>
      <c r="F132" s="15"/>
      <c r="O132" s="19">
        <v>7</v>
      </c>
      <c r="P132" s="22" t="s">
        <v>42</v>
      </c>
      <c r="Q132" s="14">
        <v>7229.2</v>
      </c>
    </row>
    <row r="133" spans="1:18" x14ac:dyDescent="0.2">
      <c r="A133" s="26"/>
      <c r="D133" s="15"/>
      <c r="E133" s="25"/>
      <c r="F133" s="15"/>
      <c r="O133" s="19">
        <v>8</v>
      </c>
      <c r="P133" s="22" t="s">
        <v>42</v>
      </c>
      <c r="Q133" s="14">
        <v>6487.46</v>
      </c>
    </row>
    <row r="134" spans="1:18" x14ac:dyDescent="0.2">
      <c r="A134" s="26"/>
      <c r="D134" s="15"/>
      <c r="E134" s="25"/>
      <c r="F134" s="15"/>
      <c r="O134" s="19">
        <v>9</v>
      </c>
      <c r="P134" s="22" t="s">
        <v>42</v>
      </c>
      <c r="Q134" s="14">
        <v>1730.96</v>
      </c>
      <c r="R134" s="20">
        <f>SUM(Q130:Q134)</f>
        <v>29230.629999999997</v>
      </c>
    </row>
    <row r="135" spans="1:18" x14ac:dyDescent="0.2">
      <c r="A135" s="26"/>
      <c r="D135" s="15"/>
      <c r="E135" s="25"/>
      <c r="F135" s="15"/>
      <c r="O135" s="19"/>
      <c r="P135" s="19"/>
    </row>
    <row r="136" spans="1:18" x14ac:dyDescent="0.2">
      <c r="A136" s="26"/>
      <c r="D136" s="15"/>
      <c r="E136" s="25"/>
      <c r="F136" s="15"/>
      <c r="O136" s="19"/>
      <c r="P136" s="19"/>
    </row>
    <row r="137" spans="1:18" x14ac:dyDescent="0.2">
      <c r="A137" s="26"/>
      <c r="C137" s="17"/>
      <c r="D137" s="18"/>
      <c r="E137" s="18"/>
      <c r="F137" s="18"/>
      <c r="O137" s="19"/>
      <c r="P137" s="19"/>
    </row>
    <row r="138" spans="1:18" x14ac:dyDescent="0.2">
      <c r="A138" s="27"/>
      <c r="B138" s="27"/>
      <c r="C138" s="28"/>
      <c r="D138" s="31"/>
      <c r="E138" s="31"/>
      <c r="F138" s="31"/>
      <c r="O138" s="16" t="s">
        <v>44</v>
      </c>
      <c r="P138" s="19"/>
    </row>
    <row r="139" spans="1:18" x14ac:dyDescent="0.2">
      <c r="A139" s="32"/>
      <c r="B139" s="43"/>
      <c r="C139" s="43"/>
      <c r="D139" s="29"/>
      <c r="E139" s="29"/>
      <c r="F139" s="29"/>
      <c r="P139" s="19"/>
    </row>
    <row r="140" spans="1:18" x14ac:dyDescent="0.2">
      <c r="A140" s="32"/>
      <c r="B140" s="32"/>
      <c r="C140" s="33"/>
      <c r="D140" s="34"/>
      <c r="E140" s="34"/>
      <c r="F140" s="34"/>
      <c r="O140" s="16" t="s">
        <v>30</v>
      </c>
      <c r="P140" s="19"/>
    </row>
    <row r="141" spans="1:18" ht="15.75" x14ac:dyDescent="0.25">
      <c r="A141" s="35"/>
      <c r="B141" s="35"/>
      <c r="C141" s="36"/>
      <c r="D141" s="37"/>
      <c r="E141" s="37"/>
      <c r="F141" s="37"/>
      <c r="O141" s="19"/>
      <c r="P141" s="19"/>
    </row>
    <row r="142" spans="1:18" x14ac:dyDescent="0.2">
      <c r="A142" s="26"/>
      <c r="D142" s="15"/>
      <c r="E142" s="15"/>
      <c r="F142" s="15"/>
      <c r="O142" s="19">
        <v>1</v>
      </c>
      <c r="P142" s="22" t="s">
        <v>47</v>
      </c>
      <c r="Q142" s="14">
        <v>28620.43</v>
      </c>
    </row>
    <row r="143" spans="1:18" x14ac:dyDescent="0.2">
      <c r="A143" s="26"/>
      <c r="D143" s="15"/>
      <c r="E143" s="15"/>
      <c r="F143" s="15"/>
      <c r="O143" s="19">
        <v>2</v>
      </c>
      <c r="P143" s="22" t="s">
        <v>47</v>
      </c>
      <c r="Q143" s="14">
        <v>5050</v>
      </c>
    </row>
    <row r="144" spans="1:18" x14ac:dyDescent="0.2">
      <c r="A144" s="26"/>
      <c r="D144" s="15"/>
      <c r="E144" s="15"/>
      <c r="F144" s="15"/>
      <c r="O144" s="19">
        <v>3</v>
      </c>
      <c r="P144" s="22" t="s">
        <v>47</v>
      </c>
      <c r="Q144" s="14">
        <v>5050</v>
      </c>
    </row>
    <row r="145" spans="1:18" x14ac:dyDescent="0.2">
      <c r="A145" s="26"/>
      <c r="D145" s="15"/>
      <c r="E145" s="15"/>
      <c r="F145" s="15"/>
      <c r="O145" s="19">
        <v>4</v>
      </c>
      <c r="P145" s="22" t="s">
        <v>47</v>
      </c>
      <c r="Q145" s="14">
        <v>5050</v>
      </c>
    </row>
    <row r="146" spans="1:18" x14ac:dyDescent="0.2">
      <c r="A146" s="26"/>
      <c r="D146" s="15"/>
      <c r="E146" s="15"/>
      <c r="F146" s="15"/>
      <c r="O146" s="19">
        <v>6</v>
      </c>
      <c r="P146" s="22" t="s">
        <v>47</v>
      </c>
      <c r="Q146" s="14">
        <v>2400</v>
      </c>
    </row>
    <row r="147" spans="1:18" x14ac:dyDescent="0.2">
      <c r="A147" s="26"/>
      <c r="D147" s="15"/>
      <c r="E147" s="15"/>
      <c r="F147" s="15"/>
      <c r="O147" s="19">
        <v>7</v>
      </c>
      <c r="P147" s="22" t="s">
        <v>47</v>
      </c>
      <c r="Q147" s="14">
        <v>2400</v>
      </c>
    </row>
    <row r="148" spans="1:18" x14ac:dyDescent="0.2">
      <c r="A148" s="26"/>
      <c r="D148" s="15"/>
      <c r="E148" s="15"/>
      <c r="F148" s="15"/>
      <c r="O148" s="19">
        <v>8</v>
      </c>
      <c r="P148" s="22" t="s">
        <v>47</v>
      </c>
      <c r="Q148" s="14">
        <v>2400</v>
      </c>
    </row>
    <row r="149" spans="1:18" x14ac:dyDescent="0.2">
      <c r="A149" s="26"/>
      <c r="D149" s="15"/>
      <c r="E149" s="15"/>
      <c r="F149" s="15"/>
      <c r="O149" s="19">
        <v>9</v>
      </c>
      <c r="P149" s="22" t="s">
        <v>47</v>
      </c>
      <c r="Q149" s="14">
        <v>2400</v>
      </c>
    </row>
    <row r="150" spans="1:18" x14ac:dyDescent="0.2">
      <c r="A150" s="26"/>
      <c r="D150" s="15"/>
      <c r="E150" s="15"/>
      <c r="F150" s="15"/>
      <c r="O150" s="19">
        <v>10</v>
      </c>
      <c r="P150" s="22" t="s">
        <v>47</v>
      </c>
      <c r="Q150" s="14">
        <v>1665.87</v>
      </c>
    </row>
    <row r="151" spans="1:18" x14ac:dyDescent="0.2">
      <c r="A151" s="26"/>
      <c r="D151" s="15"/>
      <c r="E151" s="15"/>
      <c r="F151" s="15"/>
      <c r="O151" s="19">
        <v>11</v>
      </c>
      <c r="P151" s="22" t="s">
        <v>47</v>
      </c>
      <c r="Q151" s="14">
        <v>10500</v>
      </c>
    </row>
    <row r="152" spans="1:18" x14ac:dyDescent="0.2">
      <c r="A152" s="26"/>
      <c r="D152" s="15"/>
      <c r="E152" s="15"/>
      <c r="F152" s="15"/>
      <c r="O152" s="19">
        <v>12</v>
      </c>
      <c r="P152" s="22" t="s">
        <v>47</v>
      </c>
      <c r="Q152" s="14">
        <v>12000</v>
      </c>
    </row>
    <row r="153" spans="1:18" x14ac:dyDescent="0.2">
      <c r="A153" s="26"/>
      <c r="D153" s="15"/>
      <c r="E153" s="15"/>
      <c r="F153" s="15"/>
      <c r="O153" s="19">
        <v>13</v>
      </c>
      <c r="P153" s="22" t="s">
        <v>47</v>
      </c>
      <c r="Q153" s="14">
        <v>11768.31</v>
      </c>
      <c r="R153" s="20">
        <f>SUM(Q142:Q153)</f>
        <v>89304.61</v>
      </c>
    </row>
    <row r="154" spans="1:18" x14ac:dyDescent="0.2">
      <c r="A154" s="26"/>
      <c r="C154" s="17"/>
      <c r="D154" s="18"/>
      <c r="E154" s="18"/>
      <c r="F154" s="18"/>
      <c r="O154" s="19"/>
      <c r="P154" s="19"/>
    </row>
    <row r="155" spans="1:18" x14ac:dyDescent="0.2">
      <c r="A155" s="26"/>
      <c r="D155" s="15"/>
      <c r="E155" s="15"/>
      <c r="F155" s="15"/>
      <c r="O155" s="19"/>
      <c r="P155" s="19"/>
    </row>
    <row r="156" spans="1:18" x14ac:dyDescent="0.2">
      <c r="A156" s="26"/>
      <c r="D156" s="15"/>
      <c r="E156" s="15"/>
      <c r="F156" s="15"/>
      <c r="O156" s="19">
        <v>8</v>
      </c>
      <c r="P156" s="22" t="s">
        <v>48</v>
      </c>
      <c r="Q156" s="14">
        <v>2400</v>
      </c>
    </row>
    <row r="157" spans="1:18" x14ac:dyDescent="0.2">
      <c r="A157" s="26"/>
      <c r="D157" s="15"/>
      <c r="E157" s="15"/>
      <c r="F157" s="15"/>
      <c r="O157" s="19">
        <v>9</v>
      </c>
      <c r="P157" s="22" t="s">
        <v>48</v>
      </c>
      <c r="Q157" s="14">
        <v>2400</v>
      </c>
    </row>
    <row r="158" spans="1:18" x14ac:dyDescent="0.2">
      <c r="A158" s="26"/>
      <c r="D158" s="15"/>
      <c r="E158" s="15"/>
      <c r="F158" s="15"/>
      <c r="O158" s="19">
        <v>10</v>
      </c>
      <c r="P158" s="22" t="s">
        <v>48</v>
      </c>
      <c r="Q158" s="14">
        <v>1665.87</v>
      </c>
    </row>
    <row r="159" spans="1:18" x14ac:dyDescent="0.2">
      <c r="A159" s="26"/>
      <c r="D159" s="15"/>
      <c r="E159" s="15"/>
      <c r="F159" s="15"/>
      <c r="O159" s="19">
        <v>11</v>
      </c>
      <c r="P159" s="22" t="s">
        <v>48</v>
      </c>
      <c r="Q159" s="14">
        <v>9000</v>
      </c>
      <c r="R159" s="20">
        <f>SUM(Q156:Q159)</f>
        <v>15465.869999999999</v>
      </c>
    </row>
    <row r="160" spans="1:18" x14ac:dyDescent="0.2">
      <c r="A160" s="26"/>
      <c r="C160" s="17"/>
      <c r="D160" s="18"/>
      <c r="E160" s="18"/>
      <c r="F160" s="18"/>
      <c r="O160" s="19"/>
      <c r="P160" s="19"/>
    </row>
    <row r="161" spans="1:18" x14ac:dyDescent="0.2">
      <c r="A161" s="26"/>
      <c r="D161" s="15"/>
      <c r="E161" s="15"/>
      <c r="F161" s="15"/>
      <c r="O161" s="19"/>
      <c r="P161" s="19"/>
    </row>
    <row r="162" spans="1:18" x14ac:dyDescent="0.2">
      <c r="A162" s="26"/>
      <c r="D162" s="15"/>
      <c r="E162" s="15"/>
      <c r="F162" s="15"/>
      <c r="O162" s="19">
        <v>1</v>
      </c>
      <c r="P162" s="22" t="s">
        <v>49</v>
      </c>
      <c r="Q162" s="14">
        <v>3786.47</v>
      </c>
    </row>
    <row r="163" spans="1:18" x14ac:dyDescent="0.2">
      <c r="A163" s="26"/>
      <c r="D163" s="15"/>
      <c r="E163" s="15"/>
      <c r="F163" s="15"/>
      <c r="O163" s="19">
        <v>2</v>
      </c>
      <c r="P163" s="22" t="s">
        <v>49</v>
      </c>
      <c r="Q163" s="14">
        <v>3000</v>
      </c>
    </row>
    <row r="164" spans="1:18" x14ac:dyDescent="0.2">
      <c r="A164" s="26"/>
      <c r="D164" s="15"/>
      <c r="E164" s="15"/>
      <c r="F164" s="15"/>
      <c r="O164" s="19">
        <v>3</v>
      </c>
      <c r="P164" s="22" t="s">
        <v>49</v>
      </c>
      <c r="Q164" s="14">
        <v>3000</v>
      </c>
      <c r="R164" s="20">
        <f>SUM(Q162:Q164)</f>
        <v>9786.4699999999993</v>
      </c>
    </row>
    <row r="165" spans="1:18" x14ac:dyDescent="0.2">
      <c r="A165" s="26"/>
      <c r="C165" s="17"/>
      <c r="D165" s="18"/>
      <c r="E165" s="18"/>
      <c r="F165" s="18"/>
      <c r="O165" s="19"/>
      <c r="P165" s="19"/>
    </row>
    <row r="166" spans="1:18" x14ac:dyDescent="0.2">
      <c r="A166" s="26"/>
      <c r="D166" s="15"/>
      <c r="E166" s="15"/>
      <c r="F166" s="15"/>
      <c r="O166" s="19"/>
      <c r="P166" s="19"/>
    </row>
    <row r="167" spans="1:18" x14ac:dyDescent="0.2">
      <c r="A167" s="26"/>
      <c r="D167" s="15"/>
      <c r="E167" s="15"/>
      <c r="F167" s="15"/>
      <c r="O167" s="19">
        <v>6</v>
      </c>
      <c r="P167" s="22" t="s">
        <v>50</v>
      </c>
      <c r="Q167" s="14">
        <v>6975.91</v>
      </c>
      <c r="R167" s="20"/>
    </row>
    <row r="168" spans="1:18" x14ac:dyDescent="0.2">
      <c r="A168" s="26"/>
      <c r="D168" s="15"/>
      <c r="E168" s="15"/>
      <c r="F168" s="15"/>
      <c r="O168" s="19">
        <v>7</v>
      </c>
      <c r="P168" s="22" t="s">
        <v>50</v>
      </c>
      <c r="Q168" s="14">
        <v>2517.9699999999998</v>
      </c>
      <c r="R168" s="20">
        <f>SUM(Q167:Q168)</f>
        <v>9493.8799999999992</v>
      </c>
    </row>
    <row r="169" spans="1:18" x14ac:dyDescent="0.2">
      <c r="A169" s="26"/>
      <c r="C169" s="17"/>
      <c r="D169" s="18"/>
      <c r="E169" s="18"/>
      <c r="F169" s="18"/>
      <c r="O169" s="19"/>
      <c r="P169" s="19"/>
    </row>
    <row r="170" spans="1:18" x14ac:dyDescent="0.2">
      <c r="A170" s="26"/>
      <c r="C170" s="17"/>
      <c r="D170" s="18"/>
      <c r="E170" s="18"/>
      <c r="F170" s="18"/>
      <c r="O170" s="19"/>
      <c r="P170" s="19"/>
    </row>
    <row r="171" spans="1:18" x14ac:dyDescent="0.2">
      <c r="A171" s="26"/>
      <c r="C171" s="17"/>
      <c r="D171" s="15"/>
      <c r="E171" s="15"/>
      <c r="F171" s="18"/>
      <c r="O171" s="22" t="s">
        <v>51</v>
      </c>
      <c r="P171" s="22" t="s">
        <v>52</v>
      </c>
      <c r="Q171" s="24">
        <v>1518.91</v>
      </c>
      <c r="R171" s="20">
        <f>Q171</f>
        <v>1518.91</v>
      </c>
    </row>
    <row r="172" spans="1:18" x14ac:dyDescent="0.2">
      <c r="A172" s="26"/>
      <c r="D172" s="15"/>
      <c r="E172" s="15"/>
      <c r="F172" s="15"/>
      <c r="O172" s="19"/>
      <c r="P172" s="19"/>
    </row>
    <row r="173" spans="1:18" x14ac:dyDescent="0.2">
      <c r="A173" s="26"/>
      <c r="D173" s="15"/>
      <c r="E173" s="15"/>
      <c r="F173" s="15"/>
    </row>
    <row r="174" spans="1:18" x14ac:dyDescent="0.2">
      <c r="A174" s="26"/>
      <c r="D174" s="15"/>
      <c r="E174" s="15"/>
      <c r="F174" s="15"/>
      <c r="O174" s="19">
        <v>1</v>
      </c>
      <c r="P174" s="22" t="s">
        <v>53</v>
      </c>
      <c r="Q174" s="14">
        <v>3830.34</v>
      </c>
    </row>
    <row r="175" spans="1:18" x14ac:dyDescent="0.2">
      <c r="D175" s="15"/>
      <c r="E175" s="15"/>
      <c r="F175" s="15"/>
      <c r="O175" s="19">
        <v>2</v>
      </c>
      <c r="P175" s="22" t="s">
        <v>53</v>
      </c>
      <c r="Q175" s="14">
        <v>3286.77</v>
      </c>
    </row>
    <row r="176" spans="1:18" x14ac:dyDescent="0.2">
      <c r="D176" s="15"/>
      <c r="E176" s="15"/>
      <c r="F176" s="15"/>
      <c r="O176" s="19">
        <v>3</v>
      </c>
      <c r="P176" s="22" t="s">
        <v>53</v>
      </c>
      <c r="Q176" s="14">
        <v>6072.41</v>
      </c>
    </row>
    <row r="177" spans="1:18" x14ac:dyDescent="0.2">
      <c r="D177" s="15"/>
      <c r="E177" s="15"/>
      <c r="F177" s="15"/>
      <c r="O177" s="19">
        <v>4</v>
      </c>
      <c r="P177" s="22" t="s">
        <v>53</v>
      </c>
      <c r="Q177" s="14">
        <v>3686.08</v>
      </c>
    </row>
    <row r="178" spans="1:18" x14ac:dyDescent="0.2">
      <c r="D178" s="15"/>
      <c r="E178" s="15"/>
      <c r="F178" s="15"/>
      <c r="O178" s="19">
        <v>5</v>
      </c>
      <c r="P178" s="22" t="s">
        <v>53</v>
      </c>
      <c r="Q178" s="14">
        <v>2534.87</v>
      </c>
      <c r="R178" s="20">
        <f>SUM(Q174:Q178)</f>
        <v>19410.469999999998</v>
      </c>
    </row>
    <row r="179" spans="1:18" x14ac:dyDescent="0.2">
      <c r="A179" s="26"/>
      <c r="C179" s="17"/>
      <c r="D179" s="18"/>
      <c r="E179" s="18"/>
      <c r="F179" s="18"/>
      <c r="O179" s="19"/>
      <c r="P179" s="19"/>
    </row>
    <row r="180" spans="1:18" x14ac:dyDescent="0.2">
      <c r="A180" s="26"/>
      <c r="D180" s="15"/>
      <c r="E180" s="15"/>
      <c r="F180" s="15"/>
      <c r="O180" s="19"/>
      <c r="P180" s="19"/>
    </row>
    <row r="181" spans="1:18" x14ac:dyDescent="0.2">
      <c r="A181" s="26"/>
      <c r="D181" s="15"/>
      <c r="E181" s="15"/>
      <c r="F181" s="15"/>
      <c r="O181" s="19">
        <v>1</v>
      </c>
      <c r="P181" s="22" t="s">
        <v>54</v>
      </c>
      <c r="Q181" s="14">
        <v>6495.53</v>
      </c>
    </row>
    <row r="182" spans="1:18" x14ac:dyDescent="0.2">
      <c r="A182" s="26"/>
      <c r="D182" s="15"/>
      <c r="E182" s="15"/>
      <c r="F182" s="15"/>
      <c r="O182" s="19">
        <v>2</v>
      </c>
      <c r="P182" s="22" t="s">
        <v>54</v>
      </c>
      <c r="Q182" s="14">
        <v>4853.97</v>
      </c>
    </row>
    <row r="183" spans="1:18" x14ac:dyDescent="0.2">
      <c r="A183" s="26"/>
      <c r="D183" s="15"/>
      <c r="E183" s="15"/>
      <c r="F183" s="15"/>
      <c r="O183" s="19">
        <v>3</v>
      </c>
      <c r="P183" s="22" t="s">
        <v>54</v>
      </c>
      <c r="Q183" s="14">
        <v>4815.8599999999997</v>
      </c>
    </row>
    <row r="184" spans="1:18" x14ac:dyDescent="0.2">
      <c r="A184" s="26"/>
      <c r="D184" s="15"/>
      <c r="E184" s="15"/>
      <c r="F184" s="15"/>
      <c r="O184" s="19">
        <v>4</v>
      </c>
      <c r="P184" s="22" t="s">
        <v>54</v>
      </c>
      <c r="Q184" s="14">
        <v>4773.66</v>
      </c>
    </row>
    <row r="185" spans="1:18" x14ac:dyDescent="0.2">
      <c r="A185" s="26"/>
      <c r="D185" s="15"/>
      <c r="E185" s="15"/>
      <c r="F185" s="15"/>
      <c r="O185" s="19">
        <v>5</v>
      </c>
      <c r="P185" s="22" t="s">
        <v>54</v>
      </c>
      <c r="Q185" s="14">
        <v>4774.9399999999996</v>
      </c>
    </row>
    <row r="186" spans="1:18" x14ac:dyDescent="0.2">
      <c r="A186" s="26"/>
      <c r="D186" s="15"/>
      <c r="E186" s="15"/>
      <c r="F186" s="15"/>
      <c r="O186" s="19">
        <v>6</v>
      </c>
      <c r="P186" s="22" t="s">
        <v>54</v>
      </c>
      <c r="Q186" s="14">
        <v>21457.79</v>
      </c>
      <c r="R186" s="20">
        <f>SUM(Q181:Q186)</f>
        <v>47171.75</v>
      </c>
    </row>
    <row r="187" spans="1:18" x14ac:dyDescent="0.2">
      <c r="A187" s="26"/>
      <c r="C187" s="17"/>
      <c r="D187" s="18"/>
      <c r="E187" s="18"/>
      <c r="F187" s="18"/>
      <c r="O187" s="19"/>
      <c r="P187" s="19"/>
    </row>
    <row r="188" spans="1:18" x14ac:dyDescent="0.2">
      <c r="A188" s="26"/>
      <c r="D188" s="15"/>
      <c r="E188" s="15"/>
      <c r="F188" s="15"/>
      <c r="O188" s="19"/>
      <c r="P188" s="19"/>
    </row>
    <row r="189" spans="1:18" x14ac:dyDescent="0.2">
      <c r="A189" s="26"/>
      <c r="D189" s="15"/>
      <c r="E189" s="15"/>
      <c r="F189" s="15"/>
      <c r="O189" s="19">
        <v>1</v>
      </c>
      <c r="P189" s="22" t="s">
        <v>31</v>
      </c>
      <c r="Q189" s="14">
        <v>3198.57</v>
      </c>
    </row>
    <row r="190" spans="1:18" x14ac:dyDescent="0.2">
      <c r="A190" s="26"/>
      <c r="D190" s="15"/>
      <c r="E190" s="15"/>
      <c r="F190" s="15"/>
      <c r="O190" s="22" t="s">
        <v>55</v>
      </c>
      <c r="P190" s="22" t="s">
        <v>31</v>
      </c>
      <c r="Q190" s="14">
        <v>1530.11</v>
      </c>
    </row>
    <row r="191" spans="1:18" x14ac:dyDescent="0.2">
      <c r="A191" s="26"/>
      <c r="D191" s="15"/>
      <c r="E191" s="15"/>
      <c r="F191" s="15"/>
      <c r="O191" s="19">
        <v>2</v>
      </c>
      <c r="P191" s="22" t="s">
        <v>31</v>
      </c>
      <c r="Q191" s="14">
        <v>1438.28</v>
      </c>
    </row>
    <row r="192" spans="1:18" x14ac:dyDescent="0.2">
      <c r="A192" s="26"/>
      <c r="D192" s="15"/>
      <c r="E192" s="15"/>
      <c r="F192" s="15"/>
      <c r="O192" s="22" t="s">
        <v>56</v>
      </c>
      <c r="P192" s="22" t="s">
        <v>31</v>
      </c>
      <c r="Q192" s="14">
        <v>8394.93</v>
      </c>
    </row>
    <row r="193" spans="1:18" x14ac:dyDescent="0.2">
      <c r="A193" s="26"/>
      <c r="D193" s="15"/>
      <c r="E193" s="15"/>
      <c r="F193" s="15"/>
      <c r="O193" s="19">
        <v>3</v>
      </c>
      <c r="P193" s="22" t="s">
        <v>31</v>
      </c>
      <c r="Q193" s="14">
        <v>5170.82</v>
      </c>
    </row>
    <row r="194" spans="1:18" x14ac:dyDescent="0.2">
      <c r="A194" s="26"/>
      <c r="D194" s="15"/>
      <c r="E194" s="15"/>
      <c r="F194" s="15"/>
      <c r="O194" s="19">
        <v>4</v>
      </c>
      <c r="P194" s="22" t="s">
        <v>31</v>
      </c>
      <c r="Q194" s="14">
        <v>6099.36</v>
      </c>
    </row>
    <row r="195" spans="1:18" x14ac:dyDescent="0.2">
      <c r="A195" s="26"/>
      <c r="D195" s="15"/>
      <c r="E195" s="15"/>
      <c r="F195" s="15"/>
      <c r="O195" s="19">
        <v>5</v>
      </c>
      <c r="P195" s="22" t="s">
        <v>31</v>
      </c>
      <c r="Q195" s="14">
        <v>5569.64</v>
      </c>
    </row>
    <row r="196" spans="1:18" x14ac:dyDescent="0.2">
      <c r="A196" s="26"/>
      <c r="D196" s="15"/>
      <c r="E196" s="15"/>
      <c r="F196" s="15"/>
      <c r="O196" s="19">
        <v>6</v>
      </c>
      <c r="P196" s="22" t="s">
        <v>31</v>
      </c>
      <c r="Q196" s="14">
        <v>5017.95</v>
      </c>
    </row>
    <row r="197" spans="1:18" x14ac:dyDescent="0.2">
      <c r="A197" s="26"/>
      <c r="D197" s="15"/>
      <c r="E197" s="15"/>
      <c r="F197" s="15"/>
      <c r="O197" s="19">
        <v>7</v>
      </c>
      <c r="P197" s="22" t="s">
        <v>31</v>
      </c>
      <c r="Q197" s="14">
        <v>8945.98</v>
      </c>
    </row>
    <row r="198" spans="1:18" x14ac:dyDescent="0.2">
      <c r="A198" s="26"/>
      <c r="D198" s="15"/>
      <c r="E198" s="15"/>
      <c r="F198" s="15"/>
      <c r="O198" s="19">
        <v>8</v>
      </c>
      <c r="P198" s="22" t="s">
        <v>31</v>
      </c>
      <c r="Q198" s="14">
        <v>11765.12</v>
      </c>
      <c r="R198" s="20">
        <f>SUM(Q189:Q198)</f>
        <v>57130.76</v>
      </c>
    </row>
    <row r="199" spans="1:18" x14ac:dyDescent="0.2">
      <c r="A199" s="26"/>
      <c r="C199" s="17"/>
      <c r="D199" s="18"/>
      <c r="E199" s="18"/>
      <c r="F199" s="18"/>
      <c r="O199" s="19"/>
      <c r="P199" s="19"/>
    </row>
    <row r="200" spans="1:18" x14ac:dyDescent="0.2">
      <c r="A200" s="26"/>
      <c r="D200" s="15"/>
      <c r="E200" s="15"/>
      <c r="F200" s="15"/>
      <c r="O200" s="19"/>
      <c r="P200" s="19"/>
    </row>
    <row r="201" spans="1:18" x14ac:dyDescent="0.2">
      <c r="A201" s="26"/>
      <c r="D201" s="15"/>
      <c r="E201" s="15"/>
      <c r="F201" s="15"/>
      <c r="O201" s="19">
        <v>1</v>
      </c>
      <c r="P201" s="22" t="s">
        <v>57</v>
      </c>
      <c r="Q201" s="14">
        <v>14572.48</v>
      </c>
    </row>
    <row r="202" spans="1:18" x14ac:dyDescent="0.2">
      <c r="A202" s="26"/>
      <c r="D202" s="15"/>
      <c r="E202" s="15"/>
      <c r="F202" s="15"/>
      <c r="O202" s="19">
        <v>2</v>
      </c>
      <c r="P202" s="22" t="s">
        <v>57</v>
      </c>
      <c r="Q202" s="14">
        <v>9670.02</v>
      </c>
    </row>
    <row r="203" spans="1:18" x14ac:dyDescent="0.2">
      <c r="A203" s="26"/>
      <c r="D203" s="15"/>
      <c r="E203" s="15"/>
      <c r="F203" s="15"/>
      <c r="O203" s="19">
        <v>3</v>
      </c>
      <c r="P203" s="22" t="s">
        <v>57</v>
      </c>
      <c r="Q203" s="14">
        <v>9606.2199999999993</v>
      </c>
    </row>
    <row r="204" spans="1:18" x14ac:dyDescent="0.2">
      <c r="A204" s="26"/>
      <c r="D204" s="15"/>
      <c r="E204" s="15"/>
      <c r="F204" s="15"/>
      <c r="O204" s="19">
        <v>4</v>
      </c>
      <c r="P204" s="22" t="s">
        <v>57</v>
      </c>
      <c r="Q204" s="14">
        <v>9521.2800000000007</v>
      </c>
    </row>
    <row r="205" spans="1:18" x14ac:dyDescent="0.2">
      <c r="A205" s="26"/>
      <c r="D205" s="15"/>
      <c r="E205" s="15"/>
      <c r="F205" s="15"/>
      <c r="O205" s="19">
        <v>5</v>
      </c>
      <c r="P205" s="22" t="s">
        <v>57</v>
      </c>
      <c r="Q205" s="14">
        <v>16418.650000000001</v>
      </c>
      <c r="R205" s="20"/>
    </row>
    <row r="206" spans="1:18" x14ac:dyDescent="0.2">
      <c r="A206" s="26"/>
      <c r="D206" s="15"/>
      <c r="E206" s="15"/>
      <c r="F206" s="15"/>
      <c r="O206" s="19">
        <v>6</v>
      </c>
      <c r="P206" s="22" t="s">
        <v>57</v>
      </c>
      <c r="Q206" s="14">
        <v>6441.45</v>
      </c>
    </row>
    <row r="207" spans="1:18" x14ac:dyDescent="0.2">
      <c r="A207" s="26"/>
      <c r="D207" s="15"/>
      <c r="E207" s="15"/>
      <c r="F207" s="15"/>
      <c r="O207" s="19">
        <v>7</v>
      </c>
      <c r="P207" s="22" t="s">
        <v>57</v>
      </c>
      <c r="Q207" s="14">
        <v>6859.79</v>
      </c>
    </row>
    <row r="208" spans="1:18" x14ac:dyDescent="0.2">
      <c r="A208" s="26"/>
      <c r="D208" s="15"/>
      <c r="E208" s="15"/>
      <c r="F208" s="15"/>
      <c r="O208" s="19">
        <v>8</v>
      </c>
      <c r="P208" s="22" t="s">
        <v>57</v>
      </c>
      <c r="Q208" s="14">
        <v>6716.7</v>
      </c>
    </row>
    <row r="209" spans="1:18" x14ac:dyDescent="0.2">
      <c r="A209" s="26"/>
      <c r="D209" s="15"/>
      <c r="E209" s="15"/>
      <c r="F209" s="15"/>
      <c r="O209" s="19">
        <v>9</v>
      </c>
      <c r="P209" s="22" t="s">
        <v>57</v>
      </c>
      <c r="Q209" s="14">
        <v>5607.7</v>
      </c>
    </row>
    <row r="210" spans="1:18" x14ac:dyDescent="0.2">
      <c r="A210" s="26"/>
      <c r="D210" s="15"/>
      <c r="E210" s="15"/>
      <c r="F210" s="15"/>
      <c r="O210" s="19">
        <v>10</v>
      </c>
      <c r="P210" s="22" t="s">
        <v>57</v>
      </c>
      <c r="Q210" s="14">
        <v>6207.2</v>
      </c>
      <c r="R210" s="20">
        <f>SUM(Q201:Q210)</f>
        <v>91621.489999999991</v>
      </c>
    </row>
    <row r="211" spans="1:18" x14ac:dyDescent="0.2">
      <c r="A211" s="26"/>
      <c r="C211" s="17"/>
      <c r="D211" s="18"/>
      <c r="E211" s="18"/>
      <c r="F211" s="18"/>
      <c r="O211" s="19"/>
      <c r="P211" s="19"/>
    </row>
    <row r="212" spans="1:18" x14ac:dyDescent="0.2">
      <c r="A212" s="26"/>
      <c r="D212" s="15"/>
      <c r="E212" s="15"/>
      <c r="F212" s="15"/>
      <c r="O212" s="19"/>
      <c r="P212" s="19"/>
    </row>
    <row r="213" spans="1:18" x14ac:dyDescent="0.2">
      <c r="A213" s="26"/>
      <c r="D213" s="15"/>
      <c r="E213" s="15"/>
      <c r="F213" s="15"/>
      <c r="O213" s="19">
        <v>1</v>
      </c>
      <c r="P213" s="22" t="s">
        <v>58</v>
      </c>
      <c r="Q213" s="14">
        <v>11888.09</v>
      </c>
    </row>
    <row r="214" spans="1:18" x14ac:dyDescent="0.2">
      <c r="A214" s="26"/>
      <c r="D214" s="15"/>
      <c r="E214" s="15"/>
      <c r="F214" s="15"/>
      <c r="O214" s="22" t="s">
        <v>59</v>
      </c>
      <c r="P214" s="22" t="s">
        <v>58</v>
      </c>
      <c r="Q214" s="14">
        <v>938.31</v>
      </c>
    </row>
    <row r="215" spans="1:18" x14ac:dyDescent="0.2">
      <c r="D215" s="15"/>
      <c r="E215" s="15"/>
      <c r="F215" s="15"/>
      <c r="O215" s="19">
        <v>2</v>
      </c>
      <c r="P215" s="22" t="s">
        <v>58</v>
      </c>
      <c r="Q215" s="14">
        <v>11900</v>
      </c>
    </row>
    <row r="216" spans="1:18" x14ac:dyDescent="0.2">
      <c r="D216" s="15"/>
      <c r="E216" s="15"/>
      <c r="F216" s="15"/>
      <c r="O216" s="19">
        <v>3</v>
      </c>
      <c r="P216" s="22" t="s">
        <v>58</v>
      </c>
      <c r="Q216" s="14">
        <v>11644.37</v>
      </c>
    </row>
    <row r="217" spans="1:18" x14ac:dyDescent="0.2">
      <c r="D217" s="15"/>
      <c r="E217" s="15"/>
      <c r="F217" s="15"/>
      <c r="O217" s="19">
        <v>4</v>
      </c>
      <c r="P217" s="22" t="s">
        <v>58</v>
      </c>
      <c r="Q217" s="14">
        <v>11099.87</v>
      </c>
    </row>
    <row r="218" spans="1:18" x14ac:dyDescent="0.2">
      <c r="D218" s="15"/>
      <c r="E218" s="15"/>
      <c r="F218" s="15"/>
      <c r="O218" s="19">
        <v>5</v>
      </c>
      <c r="P218" s="22" t="s">
        <v>58</v>
      </c>
      <c r="Q218" s="14">
        <v>10204.02</v>
      </c>
    </row>
    <row r="219" spans="1:18" x14ac:dyDescent="0.2">
      <c r="D219" s="15"/>
      <c r="E219" s="15"/>
      <c r="F219" s="15"/>
      <c r="O219" s="19">
        <v>6</v>
      </c>
      <c r="P219" s="22" t="s">
        <v>58</v>
      </c>
      <c r="Q219" s="14">
        <v>8951.11</v>
      </c>
    </row>
    <row r="220" spans="1:18" x14ac:dyDescent="0.2">
      <c r="D220" s="15"/>
      <c r="E220" s="15"/>
      <c r="F220" s="15"/>
      <c r="O220" s="19">
        <v>7</v>
      </c>
      <c r="P220" s="22" t="s">
        <v>58</v>
      </c>
      <c r="Q220" s="14">
        <v>7971.97</v>
      </c>
    </row>
    <row r="221" spans="1:18" x14ac:dyDescent="0.2">
      <c r="D221" s="15"/>
      <c r="E221" s="15"/>
      <c r="F221" s="15"/>
      <c r="O221" s="19">
        <v>8</v>
      </c>
      <c r="P221" s="22" t="s">
        <v>58</v>
      </c>
      <c r="Q221" s="14">
        <v>9080.67</v>
      </c>
    </row>
    <row r="222" spans="1:18" x14ac:dyDescent="0.2">
      <c r="A222" s="26"/>
      <c r="D222" s="15"/>
      <c r="E222" s="15"/>
      <c r="F222" s="15"/>
      <c r="O222" s="19">
        <v>10</v>
      </c>
      <c r="P222" s="22" t="s">
        <v>58</v>
      </c>
      <c r="Q222" s="14">
        <v>6198.66</v>
      </c>
    </row>
    <row r="223" spans="1:18" x14ac:dyDescent="0.2">
      <c r="A223" s="26"/>
      <c r="D223" s="15"/>
      <c r="E223" s="15"/>
      <c r="F223" s="15"/>
      <c r="O223" s="19">
        <v>11</v>
      </c>
      <c r="P223" s="22" t="s">
        <v>58</v>
      </c>
      <c r="Q223" s="14">
        <v>6652.2</v>
      </c>
      <c r="R223" s="20">
        <f>SUM(Q213:Q223)</f>
        <v>96529.27</v>
      </c>
    </row>
    <row r="224" spans="1:18" x14ac:dyDescent="0.2">
      <c r="A224" s="26"/>
      <c r="C224" s="17"/>
      <c r="D224" s="18"/>
      <c r="E224" s="18"/>
      <c r="F224" s="18"/>
      <c r="O224" s="19"/>
      <c r="P224" s="19"/>
    </row>
    <row r="225" spans="1:18" x14ac:dyDescent="0.2">
      <c r="A225" s="26"/>
      <c r="D225" s="15"/>
      <c r="E225" s="15"/>
      <c r="F225" s="15"/>
      <c r="O225" s="19"/>
      <c r="P225" s="22"/>
    </row>
    <row r="226" spans="1:18" x14ac:dyDescent="0.2">
      <c r="A226" s="26"/>
      <c r="D226" s="15"/>
      <c r="E226" s="15"/>
      <c r="F226" s="15"/>
      <c r="O226" s="19">
        <v>1</v>
      </c>
      <c r="P226" s="22" t="s">
        <v>45</v>
      </c>
      <c r="Q226" s="14">
        <v>7770.55</v>
      </c>
    </row>
    <row r="227" spans="1:18" x14ac:dyDescent="0.2">
      <c r="A227" s="26"/>
      <c r="D227" s="15"/>
      <c r="E227" s="15"/>
      <c r="F227" s="15"/>
      <c r="O227" s="19">
        <v>2</v>
      </c>
      <c r="P227" s="22" t="s">
        <v>45</v>
      </c>
      <c r="Q227" s="14">
        <v>10842.29</v>
      </c>
    </row>
    <row r="228" spans="1:18" x14ac:dyDescent="0.2">
      <c r="A228" s="26"/>
      <c r="D228" s="15"/>
      <c r="E228" s="15"/>
      <c r="F228" s="15"/>
      <c r="O228" s="19">
        <v>3</v>
      </c>
      <c r="P228" s="22" t="s">
        <v>45</v>
      </c>
      <c r="Q228" s="14">
        <v>16448.599999999999</v>
      </c>
    </row>
    <row r="229" spans="1:18" x14ac:dyDescent="0.2">
      <c r="A229" s="26"/>
      <c r="D229" s="15"/>
      <c r="E229" s="15"/>
      <c r="F229" s="15"/>
      <c r="O229" s="19">
        <v>4</v>
      </c>
      <c r="P229" s="22" t="s">
        <v>45</v>
      </c>
      <c r="Q229" s="14">
        <v>24617.919999999998</v>
      </c>
    </row>
    <row r="230" spans="1:18" x14ac:dyDescent="0.2">
      <c r="A230" s="26"/>
      <c r="D230" s="15"/>
      <c r="E230" s="15"/>
      <c r="F230" s="15"/>
      <c r="O230" s="19">
        <v>5</v>
      </c>
      <c r="P230" s="22" t="s">
        <v>45</v>
      </c>
      <c r="Q230" s="14">
        <v>21854.04</v>
      </c>
    </row>
    <row r="231" spans="1:18" x14ac:dyDescent="0.2">
      <c r="A231" s="26"/>
      <c r="D231" s="15"/>
      <c r="E231" s="15"/>
      <c r="F231" s="15"/>
      <c r="O231" s="19">
        <v>6</v>
      </c>
      <c r="P231" s="22" t="s">
        <v>45</v>
      </c>
      <c r="Q231" s="14">
        <v>21309.27</v>
      </c>
    </row>
    <row r="232" spans="1:18" x14ac:dyDescent="0.2">
      <c r="A232" s="26"/>
      <c r="D232" s="15"/>
      <c r="E232" s="15"/>
      <c r="F232" s="15"/>
      <c r="O232" s="19">
        <v>10</v>
      </c>
      <c r="P232" s="22" t="s">
        <v>45</v>
      </c>
      <c r="Q232" s="14">
        <v>744.35</v>
      </c>
      <c r="R232" s="20">
        <f>SUM(Q226:Q232)</f>
        <v>103587.02</v>
      </c>
    </row>
    <row r="233" spans="1:18" x14ac:dyDescent="0.2">
      <c r="A233" s="26"/>
      <c r="C233" s="17"/>
      <c r="D233" s="18"/>
      <c r="E233" s="18"/>
      <c r="F233" s="18"/>
      <c r="O233" s="19"/>
      <c r="P233" s="19"/>
    </row>
    <row r="234" spans="1:18" x14ac:dyDescent="0.2">
      <c r="A234" s="26"/>
      <c r="D234" s="15"/>
      <c r="E234" s="15"/>
      <c r="F234" s="15"/>
      <c r="O234" s="19"/>
      <c r="P234" s="19"/>
    </row>
    <row r="235" spans="1:18" x14ac:dyDescent="0.2">
      <c r="A235" s="26"/>
      <c r="D235" s="15"/>
      <c r="E235" s="15"/>
      <c r="F235" s="15"/>
      <c r="O235" s="22" t="s">
        <v>47</v>
      </c>
      <c r="P235" s="22" t="s">
        <v>46</v>
      </c>
      <c r="Q235" s="14">
        <v>7788.6</v>
      </c>
    </row>
    <row r="236" spans="1:18" x14ac:dyDescent="0.2">
      <c r="A236" s="26"/>
      <c r="D236" s="15"/>
      <c r="E236" s="15"/>
      <c r="F236" s="15"/>
      <c r="O236" s="22" t="s">
        <v>48</v>
      </c>
      <c r="P236" s="22" t="s">
        <v>46</v>
      </c>
      <c r="Q236" s="14">
        <v>7308.87</v>
      </c>
    </row>
    <row r="237" spans="1:18" x14ac:dyDescent="0.2">
      <c r="D237" s="15"/>
      <c r="E237" s="15"/>
      <c r="F237" s="15"/>
      <c r="O237" s="19">
        <v>1</v>
      </c>
      <c r="P237" s="22" t="s">
        <v>46</v>
      </c>
      <c r="Q237" s="14">
        <v>8621.01</v>
      </c>
    </row>
    <row r="238" spans="1:18" x14ac:dyDescent="0.2">
      <c r="D238" s="15"/>
      <c r="E238" s="15"/>
      <c r="F238" s="15"/>
      <c r="O238" s="19">
        <v>2</v>
      </c>
      <c r="P238" s="22" t="s">
        <v>46</v>
      </c>
      <c r="Q238" s="14">
        <v>9352.1</v>
      </c>
    </row>
    <row r="239" spans="1:18" x14ac:dyDescent="0.2">
      <c r="D239" s="15"/>
      <c r="E239" s="15"/>
      <c r="F239" s="15"/>
      <c r="O239" s="19">
        <v>3</v>
      </c>
      <c r="P239" s="22" t="s">
        <v>46</v>
      </c>
      <c r="Q239" s="14">
        <v>9052.26</v>
      </c>
    </row>
    <row r="240" spans="1:18" x14ac:dyDescent="0.2">
      <c r="D240" s="15"/>
      <c r="E240" s="15"/>
      <c r="F240" s="15"/>
      <c r="O240" s="19">
        <v>4</v>
      </c>
      <c r="P240" s="22" t="s">
        <v>46</v>
      </c>
      <c r="Q240" s="14">
        <v>22693.21</v>
      </c>
      <c r="R240" s="20">
        <f>SUM(Q235:Q240)</f>
        <v>64816.05</v>
      </c>
    </row>
    <row r="241" spans="1:18" x14ac:dyDescent="0.2">
      <c r="C241" s="17"/>
      <c r="D241" s="18"/>
      <c r="E241" s="18"/>
      <c r="F241" s="18"/>
      <c r="O241" s="19"/>
      <c r="P241" s="19"/>
    </row>
    <row r="242" spans="1:18" x14ac:dyDescent="0.2">
      <c r="A242" s="27"/>
      <c r="B242" s="27"/>
      <c r="C242" s="28"/>
      <c r="D242" s="29"/>
      <c r="E242" s="29"/>
      <c r="F242" s="29"/>
      <c r="O242" s="19"/>
      <c r="P242" s="19"/>
    </row>
    <row r="243" spans="1:18" ht="17.25" customHeight="1" x14ac:dyDescent="0.2">
      <c r="A243" s="45"/>
      <c r="B243" s="45"/>
      <c r="D243" s="18"/>
      <c r="E243" s="18"/>
      <c r="F243" s="18"/>
      <c r="O243" s="19"/>
      <c r="P243" s="19"/>
    </row>
    <row r="244" spans="1:18" ht="15.75" x14ac:dyDescent="0.25">
      <c r="A244" s="38"/>
      <c r="B244" s="38"/>
      <c r="D244" s="15"/>
      <c r="E244" s="15"/>
      <c r="F244" s="15"/>
      <c r="O244" s="19"/>
      <c r="P244" s="19"/>
    </row>
    <row r="245" spans="1:18" x14ac:dyDescent="0.2">
      <c r="D245" s="15"/>
      <c r="E245" s="15"/>
      <c r="F245" s="15"/>
      <c r="O245" s="22" t="s">
        <v>60</v>
      </c>
      <c r="P245" s="22" t="s">
        <v>38</v>
      </c>
      <c r="Q245" s="14">
        <v>1696.94</v>
      </c>
    </row>
    <row r="246" spans="1:18" x14ac:dyDescent="0.2">
      <c r="D246" s="15"/>
      <c r="E246" s="15"/>
      <c r="F246" s="15"/>
      <c r="O246" s="22" t="s">
        <v>61</v>
      </c>
      <c r="P246" s="22" t="s">
        <v>38</v>
      </c>
      <c r="Q246" s="14">
        <v>612.89</v>
      </c>
      <c r="R246" s="20">
        <f>SUM(Q245:Q246)</f>
        <v>2309.83</v>
      </c>
    </row>
    <row r="247" spans="1:18" x14ac:dyDescent="0.2">
      <c r="C247" s="17"/>
      <c r="D247" s="18"/>
      <c r="E247" s="18"/>
      <c r="F247" s="18"/>
      <c r="O247" s="19"/>
      <c r="P247" s="19"/>
    </row>
    <row r="248" spans="1:18" x14ac:dyDescent="0.2">
      <c r="A248" s="27"/>
      <c r="B248" s="27"/>
      <c r="C248" s="28"/>
      <c r="D248" s="29"/>
      <c r="E248" s="29"/>
      <c r="F248" s="29"/>
      <c r="O248" s="19"/>
      <c r="P248" s="19"/>
    </row>
    <row r="249" spans="1:18" x14ac:dyDescent="0.2">
      <c r="A249" s="45"/>
      <c r="B249" s="45"/>
      <c r="D249" s="18"/>
      <c r="E249" s="18"/>
      <c r="F249" s="18"/>
      <c r="O249" s="19"/>
      <c r="P249" s="19"/>
    </row>
    <row r="250" spans="1:18" x14ac:dyDescent="0.2">
      <c r="D250" s="15"/>
      <c r="E250" s="15"/>
      <c r="F250" s="15"/>
      <c r="O250" s="19"/>
      <c r="P250" s="19"/>
    </row>
    <row r="251" spans="1:18" ht="15.75" x14ac:dyDescent="0.25">
      <c r="A251" s="39"/>
      <c r="B251" s="40"/>
      <c r="C251" s="41"/>
      <c r="D251" s="42"/>
      <c r="E251" s="42"/>
      <c r="F251" s="42"/>
      <c r="O251" s="19"/>
      <c r="P251" s="19"/>
    </row>
    <row r="252" spans="1:18" x14ac:dyDescent="0.2">
      <c r="D252" s="15"/>
      <c r="E252" s="15"/>
      <c r="F252" s="15"/>
      <c r="O252" s="19"/>
      <c r="P252" s="19"/>
    </row>
    <row r="253" spans="1:18" x14ac:dyDescent="0.2">
      <c r="D253" s="15"/>
      <c r="E253" s="15"/>
      <c r="F253" s="15"/>
      <c r="O253" s="19"/>
      <c r="P253" s="19"/>
    </row>
    <row r="254" spans="1:18" x14ac:dyDescent="0.2">
      <c r="D254" s="15"/>
      <c r="E254" s="15"/>
      <c r="F254" s="15"/>
      <c r="O254" s="19"/>
      <c r="P254" s="19"/>
    </row>
    <row r="255" spans="1:18" x14ac:dyDescent="0.2">
      <c r="D255" s="15"/>
      <c r="E255" s="15"/>
      <c r="F255" s="15"/>
      <c r="O255" s="19"/>
      <c r="P255" s="19"/>
    </row>
    <row r="256" spans="1:18" x14ac:dyDescent="0.2">
      <c r="D256" s="15"/>
      <c r="E256" s="15"/>
      <c r="F256" s="15"/>
      <c r="O256" s="19"/>
      <c r="P256" s="19"/>
    </row>
    <row r="257" spans="4:16" x14ac:dyDescent="0.2">
      <c r="D257" s="15"/>
      <c r="E257" s="15"/>
      <c r="F257" s="15"/>
      <c r="O257" s="19"/>
      <c r="P257" s="19"/>
    </row>
    <row r="258" spans="4:16" x14ac:dyDescent="0.2">
      <c r="D258" s="15"/>
      <c r="E258" s="15"/>
      <c r="F258" s="15"/>
      <c r="O258" s="19"/>
      <c r="P258" s="19"/>
    </row>
    <row r="259" spans="4:16" x14ac:dyDescent="0.2">
      <c r="D259" s="15"/>
      <c r="E259" s="15"/>
      <c r="F259" s="15"/>
      <c r="O259" s="19"/>
      <c r="P259" s="19"/>
    </row>
    <row r="260" spans="4:16" x14ac:dyDescent="0.2">
      <c r="D260" s="15"/>
      <c r="E260" s="15"/>
      <c r="F260" s="15"/>
      <c r="O260" s="19"/>
      <c r="P260" s="19"/>
    </row>
    <row r="261" spans="4:16" x14ac:dyDescent="0.2">
      <c r="D261" s="15"/>
      <c r="E261" s="15"/>
      <c r="F261" s="15"/>
      <c r="O261" s="19"/>
      <c r="P261" s="19"/>
    </row>
    <row r="262" spans="4:16" x14ac:dyDescent="0.2">
      <c r="D262" s="15"/>
      <c r="E262" s="15"/>
      <c r="F262" s="15"/>
      <c r="O262" s="19"/>
      <c r="P262" s="19"/>
    </row>
    <row r="263" spans="4:16" x14ac:dyDescent="0.2">
      <c r="D263" s="15"/>
      <c r="E263" s="15"/>
      <c r="F263" s="15"/>
      <c r="O263" s="19"/>
      <c r="P263" s="19"/>
    </row>
    <row r="264" spans="4:16" x14ac:dyDescent="0.2">
      <c r="D264" s="15"/>
      <c r="E264" s="15"/>
      <c r="F264" s="15"/>
      <c r="O264" s="19"/>
      <c r="P264" s="19"/>
    </row>
    <row r="265" spans="4:16" x14ac:dyDescent="0.2">
      <c r="D265" s="15"/>
      <c r="E265" s="15"/>
      <c r="F265" s="15"/>
      <c r="O265" s="19"/>
      <c r="P265" s="19"/>
    </row>
    <row r="266" spans="4:16" x14ac:dyDescent="0.2">
      <c r="D266" s="15"/>
      <c r="E266" s="15"/>
      <c r="F266" s="15"/>
      <c r="O266" s="19"/>
      <c r="P266" s="19"/>
    </row>
    <row r="267" spans="4:16" x14ac:dyDescent="0.2">
      <c r="D267" s="15"/>
      <c r="E267" s="15"/>
      <c r="F267" s="15"/>
      <c r="O267" s="19"/>
      <c r="P267" s="19"/>
    </row>
    <row r="268" spans="4:16" x14ac:dyDescent="0.2">
      <c r="D268" s="15"/>
      <c r="E268" s="15"/>
      <c r="F268" s="15"/>
      <c r="O268" s="19"/>
      <c r="P268" s="19"/>
    </row>
    <row r="269" spans="4:16" x14ac:dyDescent="0.2">
      <c r="D269" s="15"/>
      <c r="E269" s="15"/>
      <c r="F269" s="15"/>
      <c r="O269" s="19"/>
      <c r="P269" s="19"/>
    </row>
    <row r="270" spans="4:16" x14ac:dyDescent="0.2">
      <c r="D270" s="15"/>
      <c r="E270" s="15"/>
      <c r="F270" s="15"/>
      <c r="O270" s="19"/>
      <c r="P270" s="19"/>
    </row>
    <row r="271" spans="4:16" x14ac:dyDescent="0.2">
      <c r="D271" s="15"/>
      <c r="E271" s="15"/>
      <c r="F271" s="15"/>
      <c r="O271" s="19"/>
      <c r="P271" s="19"/>
    </row>
    <row r="272" spans="4:16" x14ac:dyDescent="0.2">
      <c r="D272" s="15"/>
      <c r="E272" s="15"/>
      <c r="F272" s="15"/>
      <c r="O272" s="19"/>
      <c r="P272" s="19"/>
    </row>
    <row r="273" spans="4:16" x14ac:dyDescent="0.2">
      <c r="D273" s="15"/>
      <c r="E273" s="15"/>
      <c r="F273" s="15"/>
      <c r="O273" s="19"/>
      <c r="P273" s="19"/>
    </row>
    <row r="274" spans="4:16" x14ac:dyDescent="0.2">
      <c r="D274" s="15"/>
      <c r="E274" s="15"/>
      <c r="F274" s="15"/>
      <c r="O274" s="19"/>
      <c r="P274" s="19"/>
    </row>
    <row r="275" spans="4:16" x14ac:dyDescent="0.2">
      <c r="D275" s="15"/>
      <c r="E275" s="15"/>
      <c r="F275" s="15"/>
      <c r="O275" s="19"/>
      <c r="P275" s="19"/>
    </row>
    <row r="276" spans="4:16" x14ac:dyDescent="0.2">
      <c r="D276" s="15"/>
      <c r="E276" s="15"/>
      <c r="F276" s="15"/>
      <c r="O276" s="19"/>
      <c r="P276" s="19"/>
    </row>
    <row r="277" spans="4:16" x14ac:dyDescent="0.2">
      <c r="D277" s="15"/>
      <c r="E277" s="15"/>
      <c r="F277" s="15"/>
      <c r="O277" s="19"/>
      <c r="P277" s="19"/>
    </row>
    <row r="278" spans="4:16" x14ac:dyDescent="0.2">
      <c r="D278" s="15"/>
      <c r="E278" s="15"/>
      <c r="F278" s="15"/>
      <c r="O278" s="19"/>
      <c r="P278" s="19"/>
    </row>
    <row r="279" spans="4:16" x14ac:dyDescent="0.2">
      <c r="D279" s="15"/>
      <c r="E279" s="15"/>
      <c r="F279" s="15"/>
      <c r="O279" s="19"/>
      <c r="P279" s="19"/>
    </row>
    <row r="280" spans="4:16" x14ac:dyDescent="0.2">
      <c r="D280" s="15"/>
      <c r="E280" s="15"/>
      <c r="F280" s="15"/>
      <c r="O280" s="19"/>
      <c r="P280" s="19"/>
    </row>
    <row r="281" spans="4:16" x14ac:dyDescent="0.2">
      <c r="D281" s="15"/>
      <c r="E281" s="15"/>
      <c r="F281" s="15"/>
      <c r="O281" s="19"/>
      <c r="P281" s="19"/>
    </row>
    <row r="282" spans="4:16" x14ac:dyDescent="0.2">
      <c r="D282" s="15"/>
      <c r="E282" s="15"/>
      <c r="F282" s="15"/>
      <c r="O282" s="19"/>
      <c r="P282" s="19"/>
    </row>
    <row r="283" spans="4:16" x14ac:dyDescent="0.2">
      <c r="D283" s="15"/>
      <c r="E283" s="15"/>
      <c r="F283" s="15"/>
      <c r="O283" s="19"/>
      <c r="P283" s="19"/>
    </row>
    <row r="284" spans="4:16" x14ac:dyDescent="0.2">
      <c r="D284" s="15"/>
      <c r="E284" s="15"/>
      <c r="F284" s="15"/>
      <c r="O284" s="19"/>
      <c r="P284" s="19"/>
    </row>
    <row r="285" spans="4:16" x14ac:dyDescent="0.2">
      <c r="D285" s="15"/>
      <c r="E285" s="15"/>
      <c r="F285" s="15"/>
      <c r="O285" s="19"/>
      <c r="P285" s="19"/>
    </row>
    <row r="286" spans="4:16" x14ac:dyDescent="0.2">
      <c r="D286" s="15"/>
      <c r="E286" s="15"/>
      <c r="F286" s="15"/>
      <c r="O286" s="19"/>
      <c r="P286" s="19"/>
    </row>
    <row r="287" spans="4:16" x14ac:dyDescent="0.2">
      <c r="D287" s="15"/>
      <c r="E287" s="15"/>
      <c r="F287" s="15"/>
      <c r="O287" s="19"/>
      <c r="P287" s="19"/>
    </row>
    <row r="288" spans="4:16" x14ac:dyDescent="0.2">
      <c r="D288" s="15"/>
      <c r="E288" s="15"/>
      <c r="F288" s="15"/>
      <c r="O288" s="19"/>
      <c r="P288" s="19"/>
    </row>
    <row r="289" spans="4:16" x14ac:dyDescent="0.2">
      <c r="D289" s="15"/>
      <c r="E289" s="15"/>
      <c r="F289" s="15"/>
      <c r="O289" s="19"/>
      <c r="P289" s="19"/>
    </row>
    <row r="290" spans="4:16" x14ac:dyDescent="0.2">
      <c r="O290" s="19"/>
      <c r="P290" s="19"/>
    </row>
    <row r="291" spans="4:16" x14ac:dyDescent="0.2">
      <c r="O291" s="19"/>
      <c r="P291" s="19"/>
    </row>
    <row r="292" spans="4:16" x14ac:dyDescent="0.2">
      <c r="O292" s="19"/>
      <c r="P292" s="19"/>
    </row>
    <row r="293" spans="4:16" x14ac:dyDescent="0.2">
      <c r="O293" s="19"/>
      <c r="P293" s="19"/>
    </row>
    <row r="294" spans="4:16" x14ac:dyDescent="0.2">
      <c r="O294" s="19"/>
      <c r="P294" s="19"/>
    </row>
    <row r="295" spans="4:16" x14ac:dyDescent="0.2">
      <c r="O295" s="19"/>
      <c r="P295" s="19"/>
    </row>
    <row r="296" spans="4:16" x14ac:dyDescent="0.2">
      <c r="O296" s="19"/>
      <c r="P296" s="19"/>
    </row>
    <row r="297" spans="4:16" x14ac:dyDescent="0.2">
      <c r="O297" s="19"/>
      <c r="P297" s="19"/>
    </row>
    <row r="298" spans="4:16" x14ac:dyDescent="0.2">
      <c r="O298" s="19"/>
      <c r="P298" s="19"/>
    </row>
    <row r="299" spans="4:16" x14ac:dyDescent="0.2">
      <c r="O299" s="19"/>
      <c r="P299" s="19"/>
    </row>
    <row r="300" spans="4:16" x14ac:dyDescent="0.2">
      <c r="O300" s="19"/>
      <c r="P300" s="19"/>
    </row>
    <row r="301" spans="4:16" x14ac:dyDescent="0.2">
      <c r="O301" s="19"/>
      <c r="P301" s="19"/>
    </row>
    <row r="302" spans="4:16" x14ac:dyDescent="0.2">
      <c r="O302" s="19"/>
      <c r="P302" s="19"/>
    </row>
    <row r="303" spans="4:16" x14ac:dyDescent="0.2">
      <c r="O303" s="19"/>
      <c r="P303" s="19"/>
    </row>
    <row r="304" spans="4:16" x14ac:dyDescent="0.2">
      <c r="O304" s="19"/>
      <c r="P304" s="19"/>
    </row>
    <row r="305" spans="15:16" x14ac:dyDescent="0.2">
      <c r="O305" s="19"/>
      <c r="P305" s="19"/>
    </row>
    <row r="306" spans="15:16" x14ac:dyDescent="0.2">
      <c r="O306" s="19"/>
      <c r="P306" s="19"/>
    </row>
    <row r="307" spans="15:16" x14ac:dyDescent="0.2">
      <c r="O307" s="19"/>
      <c r="P307" s="19"/>
    </row>
    <row r="308" spans="15:16" x14ac:dyDescent="0.2">
      <c r="O308" s="19"/>
      <c r="P308" s="19"/>
    </row>
    <row r="309" spans="15:16" x14ac:dyDescent="0.2">
      <c r="O309" s="19"/>
      <c r="P309" s="19"/>
    </row>
    <row r="310" spans="15:16" x14ac:dyDescent="0.2">
      <c r="O310" s="19"/>
      <c r="P310" s="19"/>
    </row>
    <row r="311" spans="15:16" x14ac:dyDescent="0.2">
      <c r="O311" s="19"/>
      <c r="P311" s="19"/>
    </row>
    <row r="312" spans="15:16" x14ac:dyDescent="0.2">
      <c r="O312" s="19"/>
      <c r="P312" s="19"/>
    </row>
    <row r="313" spans="15:16" x14ac:dyDescent="0.2">
      <c r="O313" s="19"/>
      <c r="P313" s="19"/>
    </row>
    <row r="314" spans="15:16" x14ac:dyDescent="0.2">
      <c r="O314" s="19"/>
      <c r="P314" s="19"/>
    </row>
    <row r="315" spans="15:16" x14ac:dyDescent="0.2">
      <c r="O315" s="19"/>
      <c r="P315" s="19"/>
    </row>
    <row r="316" spans="15:16" x14ac:dyDescent="0.2">
      <c r="O316" s="19"/>
      <c r="P316" s="19"/>
    </row>
    <row r="317" spans="15:16" x14ac:dyDescent="0.2">
      <c r="O317" s="19"/>
      <c r="P317" s="19"/>
    </row>
    <row r="318" spans="15:16" x14ac:dyDescent="0.2">
      <c r="O318" s="19"/>
      <c r="P318" s="19"/>
    </row>
    <row r="319" spans="15:16" x14ac:dyDescent="0.2">
      <c r="O319" s="19"/>
      <c r="P319" s="19"/>
    </row>
    <row r="320" spans="15:16" x14ac:dyDescent="0.2">
      <c r="O320" s="19"/>
      <c r="P320" s="19"/>
    </row>
    <row r="321" spans="15:16" x14ac:dyDescent="0.2">
      <c r="O321" s="19"/>
      <c r="P321" s="19"/>
    </row>
    <row r="322" spans="15:16" x14ac:dyDescent="0.2">
      <c r="O322" s="19"/>
      <c r="P322" s="19"/>
    </row>
    <row r="323" spans="15:16" x14ac:dyDescent="0.2">
      <c r="O323" s="19"/>
      <c r="P323" s="19"/>
    </row>
    <row r="324" spans="15:16" x14ac:dyDescent="0.2">
      <c r="O324" s="19"/>
      <c r="P324" s="19"/>
    </row>
    <row r="325" spans="15:16" x14ac:dyDescent="0.2">
      <c r="O325" s="19"/>
      <c r="P325" s="19"/>
    </row>
    <row r="326" spans="15:16" x14ac:dyDescent="0.2">
      <c r="O326" s="19"/>
      <c r="P326" s="19"/>
    </row>
    <row r="327" spans="15:16" x14ac:dyDescent="0.2">
      <c r="O327" s="19"/>
      <c r="P327" s="19"/>
    </row>
    <row r="328" spans="15:16" x14ac:dyDescent="0.2">
      <c r="O328" s="19"/>
      <c r="P328" s="19"/>
    </row>
    <row r="329" spans="15:16" x14ac:dyDescent="0.2">
      <c r="O329" s="19"/>
      <c r="P329" s="19"/>
    </row>
    <row r="330" spans="15:16" x14ac:dyDescent="0.2">
      <c r="O330" s="19"/>
      <c r="P330" s="19"/>
    </row>
    <row r="331" spans="15:16" x14ac:dyDescent="0.2">
      <c r="O331" s="19"/>
      <c r="P331" s="19"/>
    </row>
    <row r="332" spans="15:16" x14ac:dyDescent="0.2">
      <c r="O332" s="19"/>
      <c r="P332" s="19"/>
    </row>
    <row r="333" spans="15:16" x14ac:dyDescent="0.2">
      <c r="O333" s="19"/>
      <c r="P333" s="19"/>
    </row>
    <row r="334" spans="15:16" x14ac:dyDescent="0.2">
      <c r="O334" s="19"/>
      <c r="P334" s="19"/>
    </row>
    <row r="335" spans="15:16" x14ac:dyDescent="0.2">
      <c r="O335" s="19"/>
      <c r="P335" s="19"/>
    </row>
    <row r="336" spans="15:16" x14ac:dyDescent="0.2">
      <c r="O336" s="19"/>
      <c r="P336" s="19"/>
    </row>
    <row r="337" spans="15:16" x14ac:dyDescent="0.2">
      <c r="O337" s="19"/>
      <c r="P337" s="19"/>
    </row>
    <row r="338" spans="15:16" x14ac:dyDescent="0.2">
      <c r="O338" s="19"/>
      <c r="P338" s="19"/>
    </row>
    <row r="339" spans="15:16" x14ac:dyDescent="0.2">
      <c r="O339" s="19"/>
      <c r="P339" s="19"/>
    </row>
    <row r="340" spans="15:16" x14ac:dyDescent="0.2">
      <c r="O340" s="19"/>
      <c r="P340" s="19"/>
    </row>
    <row r="341" spans="15:16" x14ac:dyDescent="0.2">
      <c r="O341" s="19"/>
      <c r="P341" s="19"/>
    </row>
    <row r="342" spans="15:16" x14ac:dyDescent="0.2">
      <c r="O342" s="19"/>
      <c r="P342" s="19"/>
    </row>
    <row r="343" spans="15:16" x14ac:dyDescent="0.2">
      <c r="O343" s="19"/>
      <c r="P343" s="19"/>
    </row>
    <row r="344" spans="15:16" x14ac:dyDescent="0.2">
      <c r="O344" s="19"/>
      <c r="P344" s="19"/>
    </row>
    <row r="345" spans="15:16" x14ac:dyDescent="0.2">
      <c r="O345" s="19"/>
      <c r="P345" s="19"/>
    </row>
    <row r="346" spans="15:16" x14ac:dyDescent="0.2">
      <c r="O346" s="19"/>
      <c r="P346" s="19"/>
    </row>
    <row r="347" spans="15:16" x14ac:dyDescent="0.2">
      <c r="O347" s="19"/>
      <c r="P347" s="19"/>
    </row>
    <row r="348" spans="15:16" x14ac:dyDescent="0.2">
      <c r="O348" s="19"/>
      <c r="P348" s="19"/>
    </row>
    <row r="349" spans="15:16" x14ac:dyDescent="0.2">
      <c r="O349" s="19"/>
      <c r="P349" s="19"/>
    </row>
    <row r="350" spans="15:16" x14ac:dyDescent="0.2">
      <c r="O350" s="19"/>
      <c r="P350" s="19"/>
    </row>
    <row r="351" spans="15:16" x14ac:dyDescent="0.2">
      <c r="O351" s="19"/>
      <c r="P351" s="19"/>
    </row>
    <row r="352" spans="15:16" x14ac:dyDescent="0.2">
      <c r="O352" s="19"/>
      <c r="P352" s="19"/>
    </row>
    <row r="353" spans="15:16" x14ac:dyDescent="0.2">
      <c r="O353" s="19"/>
      <c r="P353" s="19"/>
    </row>
    <row r="354" spans="15:16" x14ac:dyDescent="0.2">
      <c r="O354" s="19"/>
      <c r="P354" s="19"/>
    </row>
    <row r="355" spans="15:16" x14ac:dyDescent="0.2">
      <c r="O355" s="19"/>
      <c r="P355" s="19"/>
    </row>
    <row r="356" spans="15:16" x14ac:dyDescent="0.2">
      <c r="O356" s="19"/>
      <c r="P356" s="19"/>
    </row>
    <row r="357" spans="15:16" x14ac:dyDescent="0.2">
      <c r="O357" s="19"/>
      <c r="P357" s="19"/>
    </row>
    <row r="358" spans="15:16" x14ac:dyDescent="0.2">
      <c r="O358" s="19"/>
      <c r="P358" s="19"/>
    </row>
    <row r="359" spans="15:16" x14ac:dyDescent="0.2">
      <c r="O359" s="19"/>
      <c r="P359" s="19"/>
    </row>
    <row r="360" spans="15:16" x14ac:dyDescent="0.2">
      <c r="O360" s="19"/>
      <c r="P360" s="19"/>
    </row>
    <row r="361" spans="15:16" x14ac:dyDescent="0.2">
      <c r="O361" s="19"/>
      <c r="P361" s="19"/>
    </row>
    <row r="362" spans="15:16" x14ac:dyDescent="0.2">
      <c r="O362" s="19"/>
      <c r="P362" s="19"/>
    </row>
    <row r="363" spans="15:16" x14ac:dyDescent="0.2">
      <c r="O363" s="19"/>
      <c r="P363" s="19"/>
    </row>
    <row r="364" spans="15:16" x14ac:dyDescent="0.2">
      <c r="O364" s="19"/>
      <c r="P364" s="19"/>
    </row>
    <row r="365" spans="15:16" x14ac:dyDescent="0.2">
      <c r="O365" s="19"/>
      <c r="P365" s="19"/>
    </row>
    <row r="366" spans="15:16" x14ac:dyDescent="0.2">
      <c r="O366" s="19"/>
      <c r="P366" s="19"/>
    </row>
    <row r="367" spans="15:16" x14ac:dyDescent="0.2">
      <c r="O367" s="19"/>
      <c r="P367" s="19"/>
    </row>
    <row r="368" spans="15:16" x14ac:dyDescent="0.2">
      <c r="O368" s="19"/>
      <c r="P368" s="19"/>
    </row>
    <row r="369" spans="15:16" x14ac:dyDescent="0.2">
      <c r="O369" s="19"/>
      <c r="P369" s="19"/>
    </row>
    <row r="370" spans="15:16" x14ac:dyDescent="0.2">
      <c r="O370" s="19"/>
      <c r="P370" s="19"/>
    </row>
    <row r="371" spans="15:16" x14ac:dyDescent="0.2">
      <c r="O371" s="19"/>
      <c r="P371" s="19"/>
    </row>
    <row r="372" spans="15:16" x14ac:dyDescent="0.2">
      <c r="O372" s="19"/>
      <c r="P372" s="19"/>
    </row>
    <row r="373" spans="15:16" x14ac:dyDescent="0.2">
      <c r="O373" s="19"/>
      <c r="P373" s="19"/>
    </row>
    <row r="374" spans="15:16" x14ac:dyDescent="0.2">
      <c r="O374" s="19"/>
      <c r="P374" s="19"/>
    </row>
    <row r="375" spans="15:16" x14ac:dyDescent="0.2">
      <c r="O375" s="19"/>
      <c r="P375" s="19"/>
    </row>
    <row r="376" spans="15:16" x14ac:dyDescent="0.2">
      <c r="O376" s="19"/>
      <c r="P376" s="19"/>
    </row>
    <row r="377" spans="15:16" x14ac:dyDescent="0.2">
      <c r="O377" s="19"/>
      <c r="P377" s="19"/>
    </row>
    <row r="378" spans="15:16" x14ac:dyDescent="0.2">
      <c r="O378" s="19"/>
      <c r="P378" s="19"/>
    </row>
    <row r="379" spans="15:16" x14ac:dyDescent="0.2">
      <c r="O379" s="19"/>
      <c r="P379" s="19"/>
    </row>
    <row r="380" spans="15:16" x14ac:dyDescent="0.2">
      <c r="O380" s="19"/>
      <c r="P380" s="19"/>
    </row>
    <row r="381" spans="15:16" x14ac:dyDescent="0.2">
      <c r="O381" s="19"/>
      <c r="P381" s="19"/>
    </row>
    <row r="382" spans="15:16" x14ac:dyDescent="0.2">
      <c r="O382" s="19"/>
      <c r="P382" s="19"/>
    </row>
    <row r="383" spans="15:16" x14ac:dyDescent="0.2">
      <c r="O383" s="19"/>
      <c r="P383" s="19"/>
    </row>
    <row r="384" spans="15:16" x14ac:dyDescent="0.2">
      <c r="O384" s="19"/>
      <c r="P384" s="19"/>
    </row>
    <row r="385" spans="15:16" x14ac:dyDescent="0.2">
      <c r="O385" s="19"/>
      <c r="P385" s="19"/>
    </row>
    <row r="386" spans="15:16" x14ac:dyDescent="0.2">
      <c r="O386" s="19"/>
      <c r="P386" s="19"/>
    </row>
    <row r="387" spans="15:16" x14ac:dyDescent="0.2">
      <c r="O387" s="19"/>
      <c r="P387" s="19"/>
    </row>
    <row r="388" spans="15:16" x14ac:dyDescent="0.2">
      <c r="O388" s="19"/>
      <c r="P388" s="19"/>
    </row>
    <row r="389" spans="15:16" x14ac:dyDescent="0.2">
      <c r="O389" s="19"/>
      <c r="P389" s="19"/>
    </row>
    <row r="390" spans="15:16" x14ac:dyDescent="0.2">
      <c r="O390" s="19"/>
      <c r="P390" s="19"/>
    </row>
    <row r="391" spans="15:16" x14ac:dyDescent="0.2">
      <c r="O391" s="19"/>
      <c r="P391" s="19"/>
    </row>
    <row r="392" spans="15:16" x14ac:dyDescent="0.2">
      <c r="O392" s="19"/>
      <c r="P392" s="19"/>
    </row>
    <row r="393" spans="15:16" x14ac:dyDescent="0.2">
      <c r="O393" s="19"/>
      <c r="P393" s="19"/>
    </row>
    <row r="394" spans="15:16" x14ac:dyDescent="0.2">
      <c r="O394" s="19"/>
      <c r="P394" s="19"/>
    </row>
    <row r="395" spans="15:16" x14ac:dyDescent="0.2">
      <c r="O395" s="19"/>
      <c r="P395" s="19"/>
    </row>
    <row r="396" spans="15:16" x14ac:dyDescent="0.2">
      <c r="O396" s="19"/>
      <c r="P396" s="19"/>
    </row>
    <row r="397" spans="15:16" x14ac:dyDescent="0.2">
      <c r="O397" s="19"/>
      <c r="P397" s="19"/>
    </row>
    <row r="398" spans="15:16" x14ac:dyDescent="0.2">
      <c r="O398" s="19"/>
      <c r="P398" s="19"/>
    </row>
    <row r="399" spans="15:16" x14ac:dyDescent="0.2">
      <c r="O399" s="19"/>
      <c r="P399" s="19"/>
    </row>
    <row r="400" spans="15:16" x14ac:dyDescent="0.2">
      <c r="O400" s="19"/>
      <c r="P400" s="19"/>
    </row>
    <row r="401" spans="15:16" x14ac:dyDescent="0.2">
      <c r="O401" s="19"/>
      <c r="P401" s="19"/>
    </row>
    <row r="402" spans="15:16" x14ac:dyDescent="0.2">
      <c r="O402" s="19"/>
      <c r="P402" s="19"/>
    </row>
    <row r="403" spans="15:16" x14ac:dyDescent="0.2">
      <c r="O403" s="19"/>
      <c r="P403" s="19"/>
    </row>
    <row r="404" spans="15:16" x14ac:dyDescent="0.2">
      <c r="O404" s="19"/>
      <c r="P404" s="19"/>
    </row>
    <row r="405" spans="15:16" x14ac:dyDescent="0.2">
      <c r="O405" s="19"/>
      <c r="P405" s="19"/>
    </row>
    <row r="406" spans="15:16" x14ac:dyDescent="0.2">
      <c r="O406" s="19"/>
      <c r="P406" s="19"/>
    </row>
    <row r="407" spans="15:16" x14ac:dyDescent="0.2">
      <c r="O407" s="19"/>
      <c r="P407" s="19"/>
    </row>
    <row r="408" spans="15:16" x14ac:dyDescent="0.2">
      <c r="O408" s="19"/>
      <c r="P408" s="19"/>
    </row>
    <row r="409" spans="15:16" x14ac:dyDescent="0.2">
      <c r="O409" s="19"/>
      <c r="P409" s="19"/>
    </row>
    <row r="410" spans="15:16" x14ac:dyDescent="0.2">
      <c r="O410" s="19"/>
      <c r="P410" s="19"/>
    </row>
    <row r="411" spans="15:16" x14ac:dyDescent="0.2">
      <c r="O411" s="19"/>
      <c r="P411" s="19"/>
    </row>
    <row r="412" spans="15:16" x14ac:dyDescent="0.2">
      <c r="O412" s="19"/>
      <c r="P412" s="19"/>
    </row>
    <row r="413" spans="15:16" x14ac:dyDescent="0.2">
      <c r="O413" s="19"/>
      <c r="P413" s="19"/>
    </row>
    <row r="414" spans="15:16" x14ac:dyDescent="0.2">
      <c r="O414" s="19"/>
      <c r="P414" s="19"/>
    </row>
    <row r="415" spans="15:16" x14ac:dyDescent="0.2">
      <c r="O415" s="19"/>
      <c r="P415" s="19"/>
    </row>
    <row r="416" spans="15:16" x14ac:dyDescent="0.2">
      <c r="O416" s="19"/>
      <c r="P416" s="19"/>
    </row>
    <row r="417" spans="15:16" x14ac:dyDescent="0.2">
      <c r="O417" s="19"/>
      <c r="P417" s="19"/>
    </row>
    <row r="418" spans="15:16" x14ac:dyDescent="0.2">
      <c r="O418" s="19"/>
      <c r="P418" s="19"/>
    </row>
    <row r="419" spans="15:16" x14ac:dyDescent="0.2">
      <c r="O419" s="19"/>
      <c r="P419" s="19"/>
    </row>
    <row r="420" spans="15:16" x14ac:dyDescent="0.2">
      <c r="O420" s="19"/>
      <c r="P420" s="19"/>
    </row>
    <row r="421" spans="15:16" x14ac:dyDescent="0.2">
      <c r="O421" s="19"/>
      <c r="P421" s="19"/>
    </row>
    <row r="422" spans="15:16" x14ac:dyDescent="0.2">
      <c r="O422" s="19"/>
      <c r="P422" s="19"/>
    </row>
    <row r="423" spans="15:16" x14ac:dyDescent="0.2">
      <c r="O423" s="19"/>
      <c r="P423" s="19"/>
    </row>
    <row r="424" spans="15:16" x14ac:dyDescent="0.2">
      <c r="O424" s="19"/>
      <c r="P424" s="19"/>
    </row>
    <row r="425" spans="15:16" x14ac:dyDescent="0.2">
      <c r="O425" s="19"/>
      <c r="P425" s="19"/>
    </row>
    <row r="426" spans="15:16" x14ac:dyDescent="0.2">
      <c r="O426" s="19"/>
      <c r="P426" s="19"/>
    </row>
    <row r="427" spans="15:16" x14ac:dyDescent="0.2">
      <c r="O427" s="19"/>
      <c r="P427" s="19"/>
    </row>
    <row r="428" spans="15:16" x14ac:dyDescent="0.2">
      <c r="O428" s="19"/>
      <c r="P428" s="19"/>
    </row>
    <row r="429" spans="15:16" x14ac:dyDescent="0.2">
      <c r="O429" s="19"/>
      <c r="P429" s="19"/>
    </row>
    <row r="430" spans="15:16" x14ac:dyDescent="0.2">
      <c r="O430" s="19"/>
      <c r="P430" s="19"/>
    </row>
    <row r="431" spans="15:16" x14ac:dyDescent="0.2">
      <c r="O431" s="19"/>
      <c r="P431" s="19"/>
    </row>
    <row r="432" spans="15:16" x14ac:dyDescent="0.2">
      <c r="O432" s="19"/>
      <c r="P432" s="19"/>
    </row>
    <row r="433" spans="15:16" x14ac:dyDescent="0.2">
      <c r="O433" s="19"/>
      <c r="P433" s="19"/>
    </row>
    <row r="434" spans="15:16" x14ac:dyDescent="0.2">
      <c r="O434" s="19"/>
      <c r="P434" s="19"/>
    </row>
    <row r="435" spans="15:16" x14ac:dyDescent="0.2">
      <c r="O435" s="19"/>
      <c r="P435" s="19"/>
    </row>
    <row r="436" spans="15:16" x14ac:dyDescent="0.2">
      <c r="O436" s="19"/>
      <c r="P436" s="19"/>
    </row>
    <row r="437" spans="15:16" x14ac:dyDescent="0.2">
      <c r="O437" s="19"/>
      <c r="P437" s="19"/>
    </row>
    <row r="438" spans="15:16" x14ac:dyDescent="0.2">
      <c r="O438" s="19"/>
      <c r="P438" s="19"/>
    </row>
    <row r="439" spans="15:16" x14ac:dyDescent="0.2">
      <c r="O439" s="19"/>
      <c r="P439" s="19"/>
    </row>
    <row r="440" spans="15:16" x14ac:dyDescent="0.2">
      <c r="O440" s="19"/>
      <c r="P440" s="19"/>
    </row>
    <row r="441" spans="15:16" x14ac:dyDescent="0.2">
      <c r="O441" s="19"/>
      <c r="P441" s="19"/>
    </row>
    <row r="442" spans="15:16" x14ac:dyDescent="0.2">
      <c r="O442" s="19"/>
      <c r="P442" s="19"/>
    </row>
    <row r="443" spans="15:16" x14ac:dyDescent="0.2">
      <c r="O443" s="19"/>
      <c r="P443" s="19"/>
    </row>
    <row r="444" spans="15:16" x14ac:dyDescent="0.2">
      <c r="O444" s="19"/>
      <c r="P444" s="19"/>
    </row>
    <row r="445" spans="15:16" x14ac:dyDescent="0.2">
      <c r="O445" s="19"/>
      <c r="P445" s="19"/>
    </row>
    <row r="446" spans="15:16" x14ac:dyDescent="0.2">
      <c r="O446" s="19"/>
      <c r="P446" s="19"/>
    </row>
    <row r="447" spans="15:16" x14ac:dyDescent="0.2">
      <c r="O447" s="19"/>
      <c r="P447" s="19"/>
    </row>
    <row r="448" spans="15:16" x14ac:dyDescent="0.2">
      <c r="O448" s="19"/>
      <c r="P448" s="19"/>
    </row>
    <row r="449" spans="15:16" x14ac:dyDescent="0.2">
      <c r="O449" s="19"/>
      <c r="P449" s="19"/>
    </row>
    <row r="450" spans="15:16" x14ac:dyDescent="0.2">
      <c r="O450" s="19"/>
      <c r="P450" s="19"/>
    </row>
    <row r="451" spans="15:16" x14ac:dyDescent="0.2">
      <c r="O451" s="19"/>
      <c r="P451" s="19"/>
    </row>
    <row r="452" spans="15:16" x14ac:dyDescent="0.2">
      <c r="O452" s="19"/>
      <c r="P452" s="19"/>
    </row>
    <row r="453" spans="15:16" x14ac:dyDescent="0.2">
      <c r="O453" s="19"/>
      <c r="P453" s="19"/>
    </row>
    <row r="454" spans="15:16" x14ac:dyDescent="0.2">
      <c r="O454" s="19"/>
      <c r="P454" s="19"/>
    </row>
    <row r="455" spans="15:16" x14ac:dyDescent="0.2">
      <c r="O455" s="19"/>
      <c r="P455" s="19"/>
    </row>
    <row r="456" spans="15:16" x14ac:dyDescent="0.2">
      <c r="O456" s="19"/>
      <c r="P456" s="19"/>
    </row>
    <row r="457" spans="15:16" x14ac:dyDescent="0.2">
      <c r="O457" s="19"/>
      <c r="P457" s="19"/>
    </row>
    <row r="458" spans="15:16" x14ac:dyDescent="0.2">
      <c r="O458" s="19"/>
      <c r="P458" s="19"/>
    </row>
    <row r="459" spans="15:16" x14ac:dyDescent="0.2">
      <c r="O459" s="19"/>
      <c r="P459" s="19"/>
    </row>
    <row r="460" spans="15:16" x14ac:dyDescent="0.2">
      <c r="O460" s="19"/>
      <c r="P460" s="19"/>
    </row>
    <row r="461" spans="15:16" x14ac:dyDescent="0.2">
      <c r="O461" s="19"/>
      <c r="P461" s="19"/>
    </row>
    <row r="462" spans="15:16" x14ac:dyDescent="0.2">
      <c r="O462" s="19"/>
      <c r="P462" s="19"/>
    </row>
    <row r="463" spans="15:16" x14ac:dyDescent="0.2">
      <c r="O463" s="19"/>
      <c r="P463" s="19"/>
    </row>
    <row r="464" spans="15:16" x14ac:dyDescent="0.2">
      <c r="O464" s="19"/>
      <c r="P464" s="19"/>
    </row>
    <row r="465" spans="15:16" x14ac:dyDescent="0.2">
      <c r="O465" s="19"/>
      <c r="P465" s="19"/>
    </row>
    <row r="466" spans="15:16" x14ac:dyDescent="0.2">
      <c r="O466" s="19"/>
      <c r="P466" s="19"/>
    </row>
    <row r="467" spans="15:16" x14ac:dyDescent="0.2">
      <c r="O467" s="19"/>
      <c r="P467" s="19"/>
    </row>
    <row r="468" spans="15:16" x14ac:dyDescent="0.2">
      <c r="O468" s="19"/>
      <c r="P468" s="19"/>
    </row>
    <row r="469" spans="15:16" x14ac:dyDescent="0.2">
      <c r="O469" s="19"/>
      <c r="P469" s="19"/>
    </row>
    <row r="470" spans="15:16" x14ac:dyDescent="0.2">
      <c r="O470" s="19"/>
      <c r="P470" s="19"/>
    </row>
    <row r="471" spans="15:16" x14ac:dyDescent="0.2">
      <c r="O471" s="19"/>
      <c r="P471" s="19"/>
    </row>
    <row r="472" spans="15:16" x14ac:dyDescent="0.2">
      <c r="O472" s="19"/>
      <c r="P472" s="19"/>
    </row>
    <row r="473" spans="15:16" x14ac:dyDescent="0.2">
      <c r="O473" s="19"/>
      <c r="P473" s="19"/>
    </row>
    <row r="474" spans="15:16" x14ac:dyDescent="0.2">
      <c r="O474" s="19"/>
      <c r="P474" s="19"/>
    </row>
    <row r="475" spans="15:16" x14ac:dyDescent="0.2">
      <c r="O475" s="19"/>
      <c r="P475" s="19"/>
    </row>
    <row r="476" spans="15:16" x14ac:dyDescent="0.2">
      <c r="O476" s="19"/>
      <c r="P476" s="19"/>
    </row>
    <row r="477" spans="15:16" x14ac:dyDescent="0.2">
      <c r="O477" s="19"/>
      <c r="P477" s="19"/>
    </row>
    <row r="478" spans="15:16" x14ac:dyDescent="0.2">
      <c r="O478" s="19"/>
      <c r="P478" s="19"/>
    </row>
    <row r="479" spans="15:16" x14ac:dyDescent="0.2">
      <c r="O479" s="19"/>
      <c r="P479" s="19"/>
    </row>
    <row r="480" spans="15:16" x14ac:dyDescent="0.2">
      <c r="O480" s="19"/>
      <c r="P480" s="19"/>
    </row>
    <row r="481" spans="15:16" x14ac:dyDescent="0.2">
      <c r="O481" s="19"/>
      <c r="P481" s="19"/>
    </row>
    <row r="482" spans="15:16" x14ac:dyDescent="0.2">
      <c r="O482" s="19"/>
      <c r="P482" s="19"/>
    </row>
    <row r="483" spans="15:16" x14ac:dyDescent="0.2">
      <c r="O483" s="19"/>
      <c r="P483" s="19"/>
    </row>
    <row r="484" spans="15:16" x14ac:dyDescent="0.2">
      <c r="O484" s="19"/>
      <c r="P484" s="19"/>
    </row>
    <row r="485" spans="15:16" x14ac:dyDescent="0.2">
      <c r="O485" s="19"/>
      <c r="P485" s="19"/>
    </row>
    <row r="486" spans="15:16" x14ac:dyDescent="0.2">
      <c r="O486" s="19"/>
      <c r="P486" s="19"/>
    </row>
    <row r="487" spans="15:16" x14ac:dyDescent="0.2">
      <c r="O487" s="19"/>
      <c r="P487" s="19"/>
    </row>
    <row r="488" spans="15:16" x14ac:dyDescent="0.2">
      <c r="O488" s="19"/>
      <c r="P488" s="19"/>
    </row>
    <row r="489" spans="15:16" x14ac:dyDescent="0.2">
      <c r="O489" s="19"/>
      <c r="P489" s="19"/>
    </row>
    <row r="490" spans="15:16" x14ac:dyDescent="0.2">
      <c r="O490" s="19"/>
      <c r="P490" s="19"/>
    </row>
    <row r="491" spans="15:16" x14ac:dyDescent="0.2">
      <c r="O491" s="19"/>
      <c r="P491" s="19"/>
    </row>
    <row r="492" spans="15:16" x14ac:dyDescent="0.2">
      <c r="O492" s="19"/>
      <c r="P492" s="19"/>
    </row>
    <row r="493" spans="15:16" x14ac:dyDescent="0.2">
      <c r="O493" s="19"/>
      <c r="P493" s="19"/>
    </row>
    <row r="494" spans="15:16" x14ac:dyDescent="0.2">
      <c r="O494" s="19"/>
      <c r="P494" s="19"/>
    </row>
    <row r="495" spans="15:16" x14ac:dyDescent="0.2">
      <c r="O495" s="19"/>
      <c r="P495" s="19"/>
    </row>
    <row r="496" spans="15:16" x14ac:dyDescent="0.2">
      <c r="O496" s="19"/>
      <c r="P496" s="19"/>
    </row>
    <row r="497" spans="15:16" x14ac:dyDescent="0.2">
      <c r="O497" s="19"/>
      <c r="P497" s="19"/>
    </row>
    <row r="498" spans="15:16" x14ac:dyDescent="0.2">
      <c r="O498" s="19"/>
      <c r="P498" s="19"/>
    </row>
    <row r="499" spans="15:16" x14ac:dyDescent="0.2">
      <c r="O499" s="19"/>
      <c r="P499" s="19"/>
    </row>
    <row r="500" spans="15:16" x14ac:dyDescent="0.2">
      <c r="O500" s="19"/>
      <c r="P500" s="19"/>
    </row>
    <row r="501" spans="15:16" x14ac:dyDescent="0.2">
      <c r="O501" s="19"/>
      <c r="P501" s="19"/>
    </row>
    <row r="502" spans="15:16" x14ac:dyDescent="0.2">
      <c r="O502" s="19"/>
      <c r="P502" s="19"/>
    </row>
    <row r="503" spans="15:16" x14ac:dyDescent="0.2">
      <c r="O503" s="19"/>
      <c r="P503" s="19"/>
    </row>
    <row r="504" spans="15:16" x14ac:dyDescent="0.2">
      <c r="O504" s="19"/>
      <c r="P504" s="19"/>
    </row>
    <row r="505" spans="15:16" x14ac:dyDescent="0.2">
      <c r="O505" s="19"/>
      <c r="P505" s="19"/>
    </row>
    <row r="506" spans="15:16" x14ac:dyDescent="0.2">
      <c r="O506" s="19"/>
      <c r="P506" s="19"/>
    </row>
    <row r="507" spans="15:16" x14ac:dyDescent="0.2">
      <c r="O507" s="19"/>
      <c r="P507" s="19"/>
    </row>
    <row r="508" spans="15:16" x14ac:dyDescent="0.2">
      <c r="O508" s="19"/>
      <c r="P508" s="19"/>
    </row>
    <row r="509" spans="15:16" x14ac:dyDescent="0.2">
      <c r="O509" s="19"/>
      <c r="P509" s="19"/>
    </row>
    <row r="510" spans="15:16" x14ac:dyDescent="0.2">
      <c r="O510" s="19"/>
      <c r="P510" s="19"/>
    </row>
    <row r="511" spans="15:16" x14ac:dyDescent="0.2">
      <c r="O511" s="19"/>
      <c r="P511" s="19"/>
    </row>
    <row r="512" spans="15:16" x14ac:dyDescent="0.2">
      <c r="O512" s="19"/>
      <c r="P512" s="19"/>
    </row>
    <row r="513" spans="15:16" x14ac:dyDescent="0.2">
      <c r="O513" s="19"/>
      <c r="P513" s="19"/>
    </row>
    <row r="514" spans="15:16" x14ac:dyDescent="0.2">
      <c r="O514" s="19"/>
      <c r="P514" s="19"/>
    </row>
    <row r="515" spans="15:16" x14ac:dyDescent="0.2">
      <c r="O515" s="19"/>
      <c r="P515" s="19"/>
    </row>
    <row r="516" spans="15:16" x14ac:dyDescent="0.2">
      <c r="O516" s="19"/>
      <c r="P516" s="19"/>
    </row>
    <row r="517" spans="15:16" x14ac:dyDescent="0.2">
      <c r="O517" s="19"/>
      <c r="P517" s="19"/>
    </row>
    <row r="518" spans="15:16" x14ac:dyDescent="0.2">
      <c r="O518" s="19"/>
      <c r="P518" s="19"/>
    </row>
    <row r="519" spans="15:16" x14ac:dyDescent="0.2">
      <c r="O519" s="19"/>
      <c r="P519" s="19"/>
    </row>
    <row r="520" spans="15:16" x14ac:dyDescent="0.2">
      <c r="O520" s="19"/>
      <c r="P520" s="19"/>
    </row>
    <row r="521" spans="15:16" x14ac:dyDescent="0.2">
      <c r="O521" s="19"/>
      <c r="P521" s="19"/>
    </row>
    <row r="522" spans="15:16" x14ac:dyDescent="0.2">
      <c r="O522" s="19"/>
      <c r="P522" s="19"/>
    </row>
    <row r="523" spans="15:16" x14ac:dyDescent="0.2">
      <c r="O523" s="19"/>
      <c r="P523" s="19"/>
    </row>
    <row r="524" spans="15:16" x14ac:dyDescent="0.2">
      <c r="O524" s="19"/>
      <c r="P524" s="19"/>
    </row>
    <row r="525" spans="15:16" x14ac:dyDescent="0.2">
      <c r="O525" s="19"/>
      <c r="P525" s="19"/>
    </row>
    <row r="526" spans="15:16" x14ac:dyDescent="0.2">
      <c r="O526" s="19"/>
      <c r="P526" s="19"/>
    </row>
    <row r="527" spans="15:16" x14ac:dyDescent="0.2">
      <c r="O527" s="19"/>
      <c r="P527" s="19"/>
    </row>
    <row r="528" spans="15:16" x14ac:dyDescent="0.2">
      <c r="O528" s="19"/>
      <c r="P528" s="19"/>
    </row>
    <row r="529" spans="15:16" x14ac:dyDescent="0.2">
      <c r="O529" s="19"/>
      <c r="P529" s="19"/>
    </row>
    <row r="530" spans="15:16" x14ac:dyDescent="0.2">
      <c r="O530" s="19"/>
      <c r="P530" s="19"/>
    </row>
    <row r="531" spans="15:16" x14ac:dyDescent="0.2">
      <c r="O531" s="19"/>
      <c r="P531" s="19"/>
    </row>
    <row r="532" spans="15:16" x14ac:dyDescent="0.2">
      <c r="O532" s="19"/>
      <c r="P532" s="19"/>
    </row>
    <row r="533" spans="15:16" x14ac:dyDescent="0.2">
      <c r="O533" s="19"/>
      <c r="P533" s="19"/>
    </row>
    <row r="534" spans="15:16" x14ac:dyDescent="0.2">
      <c r="O534" s="19"/>
      <c r="P534" s="19"/>
    </row>
    <row r="535" spans="15:16" x14ac:dyDescent="0.2">
      <c r="O535" s="19"/>
      <c r="P535" s="19"/>
    </row>
    <row r="536" spans="15:16" x14ac:dyDescent="0.2">
      <c r="O536" s="19"/>
      <c r="P536" s="19"/>
    </row>
    <row r="537" spans="15:16" x14ac:dyDescent="0.2">
      <c r="O537" s="19"/>
      <c r="P537" s="19"/>
    </row>
    <row r="538" spans="15:16" x14ac:dyDescent="0.2">
      <c r="O538" s="19"/>
      <c r="P538" s="19"/>
    </row>
    <row r="539" spans="15:16" x14ac:dyDescent="0.2">
      <c r="O539" s="19"/>
      <c r="P539" s="19"/>
    </row>
    <row r="540" spans="15:16" x14ac:dyDescent="0.2">
      <c r="O540" s="19"/>
      <c r="P540" s="19"/>
    </row>
    <row r="541" spans="15:16" x14ac:dyDescent="0.2">
      <c r="O541" s="19"/>
      <c r="P541" s="19"/>
    </row>
    <row r="542" spans="15:16" x14ac:dyDescent="0.2">
      <c r="O542" s="19"/>
      <c r="P542" s="19"/>
    </row>
    <row r="543" spans="15:16" x14ac:dyDescent="0.2">
      <c r="O543" s="19"/>
      <c r="P543" s="19"/>
    </row>
    <row r="544" spans="15:16" x14ac:dyDescent="0.2">
      <c r="O544" s="19"/>
      <c r="P544" s="19"/>
    </row>
    <row r="545" spans="15:16" x14ac:dyDescent="0.2">
      <c r="O545" s="19"/>
      <c r="P545" s="19"/>
    </row>
    <row r="546" spans="15:16" x14ac:dyDescent="0.2">
      <c r="O546" s="19"/>
      <c r="P546" s="19"/>
    </row>
    <row r="547" spans="15:16" x14ac:dyDescent="0.2">
      <c r="O547" s="19"/>
      <c r="P547" s="19"/>
    </row>
    <row r="548" spans="15:16" x14ac:dyDescent="0.2">
      <c r="O548" s="19"/>
      <c r="P548" s="19"/>
    </row>
    <row r="549" spans="15:16" x14ac:dyDescent="0.2">
      <c r="O549" s="19"/>
      <c r="P549" s="19"/>
    </row>
    <row r="550" spans="15:16" x14ac:dyDescent="0.2">
      <c r="O550" s="19"/>
      <c r="P550" s="19"/>
    </row>
    <row r="551" spans="15:16" x14ac:dyDescent="0.2">
      <c r="O551" s="19"/>
      <c r="P551" s="19"/>
    </row>
    <row r="552" spans="15:16" x14ac:dyDescent="0.2">
      <c r="O552" s="19"/>
      <c r="P552" s="19"/>
    </row>
    <row r="553" spans="15:16" x14ac:dyDescent="0.2">
      <c r="O553" s="19"/>
      <c r="P553" s="19"/>
    </row>
    <row r="554" spans="15:16" x14ac:dyDescent="0.2">
      <c r="O554" s="19"/>
      <c r="P554" s="19"/>
    </row>
    <row r="555" spans="15:16" x14ac:dyDescent="0.2">
      <c r="O555" s="19"/>
      <c r="P555" s="19"/>
    </row>
    <row r="556" spans="15:16" x14ac:dyDescent="0.2">
      <c r="O556" s="19"/>
      <c r="P556" s="19"/>
    </row>
    <row r="557" spans="15:16" x14ac:dyDescent="0.2">
      <c r="O557" s="19"/>
      <c r="P557" s="19"/>
    </row>
    <row r="558" spans="15:16" x14ac:dyDescent="0.2">
      <c r="O558" s="19"/>
      <c r="P558" s="19"/>
    </row>
    <row r="559" spans="15:16" x14ac:dyDescent="0.2">
      <c r="O559" s="19"/>
      <c r="P559" s="19"/>
    </row>
    <row r="560" spans="15:16" x14ac:dyDescent="0.2">
      <c r="O560" s="19"/>
      <c r="P560" s="19"/>
    </row>
    <row r="561" spans="15:16" x14ac:dyDescent="0.2">
      <c r="O561" s="19"/>
      <c r="P561" s="19"/>
    </row>
    <row r="562" spans="15:16" x14ac:dyDescent="0.2">
      <c r="O562" s="19"/>
      <c r="P562" s="19"/>
    </row>
    <row r="563" spans="15:16" x14ac:dyDescent="0.2">
      <c r="O563" s="19"/>
      <c r="P563" s="19"/>
    </row>
    <row r="564" spans="15:16" x14ac:dyDescent="0.2">
      <c r="O564" s="19"/>
      <c r="P564" s="19"/>
    </row>
    <row r="565" spans="15:16" x14ac:dyDescent="0.2">
      <c r="O565" s="19"/>
      <c r="P565" s="19"/>
    </row>
    <row r="566" spans="15:16" x14ac:dyDescent="0.2">
      <c r="O566" s="19"/>
      <c r="P566" s="19"/>
    </row>
    <row r="567" spans="15:16" x14ac:dyDescent="0.2">
      <c r="O567" s="19"/>
      <c r="P567" s="19"/>
    </row>
    <row r="568" spans="15:16" x14ac:dyDescent="0.2">
      <c r="O568" s="19"/>
      <c r="P568" s="19"/>
    </row>
    <row r="569" spans="15:16" x14ac:dyDescent="0.2">
      <c r="O569" s="19"/>
      <c r="P569" s="19"/>
    </row>
    <row r="570" spans="15:16" x14ac:dyDescent="0.2">
      <c r="O570" s="19"/>
      <c r="P570" s="19"/>
    </row>
    <row r="571" spans="15:16" x14ac:dyDescent="0.2">
      <c r="O571" s="19"/>
      <c r="P571" s="19"/>
    </row>
    <row r="572" spans="15:16" x14ac:dyDescent="0.2">
      <c r="O572" s="19"/>
      <c r="P572" s="19"/>
    </row>
    <row r="573" spans="15:16" x14ac:dyDescent="0.2">
      <c r="O573" s="19"/>
      <c r="P573" s="19"/>
    </row>
    <row r="574" spans="15:16" x14ac:dyDescent="0.2">
      <c r="O574" s="19"/>
      <c r="P574" s="19"/>
    </row>
    <row r="575" spans="15:16" x14ac:dyDescent="0.2">
      <c r="O575" s="19"/>
      <c r="P575" s="19"/>
    </row>
    <row r="576" spans="15:16" x14ac:dyDescent="0.2">
      <c r="O576" s="19"/>
      <c r="P576" s="19"/>
    </row>
    <row r="577" spans="15:16" x14ac:dyDescent="0.2">
      <c r="O577" s="19"/>
      <c r="P577" s="19"/>
    </row>
    <row r="578" spans="15:16" x14ac:dyDescent="0.2">
      <c r="O578" s="19"/>
      <c r="P578" s="19"/>
    </row>
    <row r="579" spans="15:16" x14ac:dyDescent="0.2">
      <c r="O579" s="19"/>
      <c r="P579" s="19"/>
    </row>
    <row r="580" spans="15:16" x14ac:dyDescent="0.2">
      <c r="O580" s="19"/>
      <c r="P580" s="19"/>
    </row>
    <row r="581" spans="15:16" x14ac:dyDescent="0.2">
      <c r="O581" s="19"/>
      <c r="P581" s="19"/>
    </row>
    <row r="582" spans="15:16" x14ac:dyDescent="0.2">
      <c r="O582" s="19"/>
      <c r="P582" s="19"/>
    </row>
    <row r="583" spans="15:16" x14ac:dyDescent="0.2">
      <c r="O583" s="19"/>
      <c r="P583" s="19"/>
    </row>
    <row r="584" spans="15:16" x14ac:dyDescent="0.2">
      <c r="O584" s="19"/>
      <c r="P584" s="19"/>
    </row>
    <row r="585" spans="15:16" x14ac:dyDescent="0.2">
      <c r="O585" s="19"/>
      <c r="P585" s="19"/>
    </row>
    <row r="586" spans="15:16" x14ac:dyDescent="0.2">
      <c r="O586" s="19"/>
      <c r="P586" s="19"/>
    </row>
    <row r="587" spans="15:16" x14ac:dyDescent="0.2">
      <c r="O587" s="19"/>
      <c r="P587" s="19"/>
    </row>
    <row r="588" spans="15:16" x14ac:dyDescent="0.2">
      <c r="O588" s="19"/>
      <c r="P588" s="19"/>
    </row>
    <row r="589" spans="15:16" x14ac:dyDescent="0.2">
      <c r="O589" s="19"/>
      <c r="P589" s="19"/>
    </row>
    <row r="590" spans="15:16" x14ac:dyDescent="0.2">
      <c r="O590" s="19"/>
      <c r="P590" s="19"/>
    </row>
    <row r="591" spans="15:16" x14ac:dyDescent="0.2">
      <c r="O591" s="19"/>
      <c r="P591" s="19"/>
    </row>
    <row r="592" spans="15:16" x14ac:dyDescent="0.2">
      <c r="O592" s="19"/>
      <c r="P592" s="19"/>
    </row>
    <row r="593" spans="15:16" x14ac:dyDescent="0.2">
      <c r="O593" s="19"/>
      <c r="P593" s="19"/>
    </row>
    <row r="594" spans="15:16" x14ac:dyDescent="0.2">
      <c r="O594" s="19"/>
      <c r="P594" s="19"/>
    </row>
    <row r="595" spans="15:16" x14ac:dyDescent="0.2">
      <c r="O595" s="19"/>
      <c r="P595" s="19"/>
    </row>
    <row r="596" spans="15:16" x14ac:dyDescent="0.2">
      <c r="O596" s="19"/>
      <c r="P596" s="19"/>
    </row>
    <row r="597" spans="15:16" x14ac:dyDescent="0.2">
      <c r="O597" s="19"/>
      <c r="P597" s="19"/>
    </row>
    <row r="598" spans="15:16" x14ac:dyDescent="0.2">
      <c r="O598" s="19"/>
      <c r="P598" s="19"/>
    </row>
    <row r="599" spans="15:16" x14ac:dyDescent="0.2">
      <c r="O599" s="19"/>
      <c r="P599" s="19"/>
    </row>
    <row r="600" spans="15:16" x14ac:dyDescent="0.2">
      <c r="O600" s="19"/>
      <c r="P600" s="19"/>
    </row>
    <row r="601" spans="15:16" x14ac:dyDescent="0.2">
      <c r="O601" s="19"/>
      <c r="P601" s="19"/>
    </row>
    <row r="602" spans="15:16" x14ac:dyDescent="0.2">
      <c r="O602" s="19"/>
      <c r="P602" s="19"/>
    </row>
    <row r="603" spans="15:16" x14ac:dyDescent="0.2">
      <c r="O603" s="19"/>
      <c r="P603" s="19"/>
    </row>
    <row r="604" spans="15:16" x14ac:dyDescent="0.2">
      <c r="O604" s="19"/>
      <c r="P604" s="19"/>
    </row>
    <row r="605" spans="15:16" x14ac:dyDescent="0.2">
      <c r="O605" s="19"/>
      <c r="P605" s="19"/>
    </row>
    <row r="606" spans="15:16" x14ac:dyDescent="0.2">
      <c r="O606" s="19"/>
      <c r="P606" s="19"/>
    </row>
    <row r="607" spans="15:16" x14ac:dyDescent="0.2">
      <c r="O607" s="19"/>
      <c r="P607" s="19"/>
    </row>
    <row r="608" spans="15:16" x14ac:dyDescent="0.2">
      <c r="O608" s="19"/>
      <c r="P608" s="19"/>
    </row>
    <row r="609" spans="15:16" x14ac:dyDescent="0.2">
      <c r="O609" s="19"/>
      <c r="P609" s="19"/>
    </row>
    <row r="610" spans="15:16" x14ac:dyDescent="0.2">
      <c r="O610" s="19"/>
      <c r="P610" s="19"/>
    </row>
    <row r="611" spans="15:16" x14ac:dyDescent="0.2">
      <c r="O611" s="19"/>
      <c r="P611" s="19"/>
    </row>
    <row r="612" spans="15:16" x14ac:dyDescent="0.2">
      <c r="O612" s="19"/>
      <c r="P612" s="19"/>
    </row>
    <row r="613" spans="15:16" x14ac:dyDescent="0.2">
      <c r="O613" s="19"/>
      <c r="P613" s="19"/>
    </row>
    <row r="614" spans="15:16" x14ac:dyDescent="0.2">
      <c r="O614" s="19"/>
      <c r="P614" s="19"/>
    </row>
    <row r="615" spans="15:16" x14ac:dyDescent="0.2">
      <c r="O615" s="19"/>
      <c r="P615" s="19"/>
    </row>
    <row r="616" spans="15:16" x14ac:dyDescent="0.2">
      <c r="O616" s="19"/>
      <c r="P616" s="19"/>
    </row>
    <row r="617" spans="15:16" x14ac:dyDescent="0.2">
      <c r="O617" s="19"/>
      <c r="P617" s="19"/>
    </row>
    <row r="618" spans="15:16" x14ac:dyDescent="0.2">
      <c r="O618" s="19"/>
      <c r="P618" s="19"/>
    </row>
    <row r="619" spans="15:16" x14ac:dyDescent="0.2">
      <c r="O619" s="19"/>
      <c r="P619" s="19"/>
    </row>
    <row r="620" spans="15:16" x14ac:dyDescent="0.2">
      <c r="O620" s="19"/>
      <c r="P620" s="19"/>
    </row>
    <row r="621" spans="15:16" x14ac:dyDescent="0.2">
      <c r="O621" s="19"/>
      <c r="P621" s="19"/>
    </row>
    <row r="622" spans="15:16" x14ac:dyDescent="0.2">
      <c r="O622" s="19"/>
      <c r="P622" s="19"/>
    </row>
    <row r="623" spans="15:16" x14ac:dyDescent="0.2">
      <c r="O623" s="19"/>
      <c r="P623" s="19"/>
    </row>
    <row r="624" spans="15:16" x14ac:dyDescent="0.2">
      <c r="O624" s="19"/>
      <c r="P624" s="19"/>
    </row>
    <row r="625" spans="15:16" x14ac:dyDescent="0.2">
      <c r="O625" s="19"/>
      <c r="P625" s="19"/>
    </row>
    <row r="626" spans="15:16" x14ac:dyDescent="0.2">
      <c r="O626" s="19"/>
      <c r="P626" s="19"/>
    </row>
    <row r="627" spans="15:16" x14ac:dyDescent="0.2">
      <c r="O627" s="19"/>
      <c r="P627" s="19"/>
    </row>
    <row r="628" spans="15:16" x14ac:dyDescent="0.2">
      <c r="O628" s="19"/>
      <c r="P628" s="19"/>
    </row>
    <row r="629" spans="15:16" x14ac:dyDescent="0.2">
      <c r="O629" s="19"/>
      <c r="P629" s="19"/>
    </row>
    <row r="630" spans="15:16" x14ac:dyDescent="0.2">
      <c r="O630" s="19"/>
      <c r="P630" s="19"/>
    </row>
    <row r="631" spans="15:16" x14ac:dyDescent="0.2">
      <c r="O631" s="19"/>
      <c r="P631" s="19"/>
    </row>
    <row r="632" spans="15:16" x14ac:dyDescent="0.2">
      <c r="O632" s="19"/>
      <c r="P632" s="19"/>
    </row>
    <row r="633" spans="15:16" x14ac:dyDescent="0.2">
      <c r="O633" s="19"/>
      <c r="P633" s="19"/>
    </row>
    <row r="634" spans="15:16" x14ac:dyDescent="0.2">
      <c r="O634" s="19"/>
      <c r="P634" s="19"/>
    </row>
    <row r="635" spans="15:16" x14ac:dyDescent="0.2">
      <c r="O635" s="19"/>
      <c r="P635" s="19"/>
    </row>
    <row r="636" spans="15:16" x14ac:dyDescent="0.2">
      <c r="O636" s="19"/>
      <c r="P636" s="19"/>
    </row>
    <row r="637" spans="15:16" x14ac:dyDescent="0.2">
      <c r="O637" s="19"/>
      <c r="P637" s="19"/>
    </row>
    <row r="638" spans="15:16" x14ac:dyDescent="0.2">
      <c r="O638" s="19"/>
      <c r="P638" s="19"/>
    </row>
    <row r="639" spans="15:16" x14ac:dyDescent="0.2">
      <c r="O639" s="19"/>
      <c r="P639" s="19"/>
    </row>
    <row r="640" spans="15:16" x14ac:dyDescent="0.2">
      <c r="O640" s="19"/>
      <c r="P640" s="19"/>
    </row>
    <row r="641" spans="15:16" x14ac:dyDescent="0.2">
      <c r="O641" s="19"/>
      <c r="P641" s="19"/>
    </row>
    <row r="642" spans="15:16" x14ac:dyDescent="0.2">
      <c r="O642" s="19"/>
      <c r="P642" s="19"/>
    </row>
    <row r="643" spans="15:16" x14ac:dyDescent="0.2">
      <c r="O643" s="19"/>
      <c r="P643" s="19"/>
    </row>
    <row r="644" spans="15:16" x14ac:dyDescent="0.2">
      <c r="O644" s="19"/>
      <c r="P644" s="19"/>
    </row>
    <row r="645" spans="15:16" x14ac:dyDescent="0.2">
      <c r="O645" s="19"/>
      <c r="P645" s="19"/>
    </row>
    <row r="646" spans="15:16" x14ac:dyDescent="0.2">
      <c r="O646" s="19"/>
      <c r="P646" s="19"/>
    </row>
    <row r="647" spans="15:16" x14ac:dyDescent="0.2">
      <c r="O647" s="19"/>
      <c r="P647" s="19"/>
    </row>
    <row r="648" spans="15:16" x14ac:dyDescent="0.2">
      <c r="O648" s="19"/>
      <c r="P648" s="19"/>
    </row>
    <row r="649" spans="15:16" x14ac:dyDescent="0.2">
      <c r="O649" s="19"/>
      <c r="P649" s="19"/>
    </row>
    <row r="650" spans="15:16" x14ac:dyDescent="0.2">
      <c r="O650" s="19"/>
      <c r="P650" s="19"/>
    </row>
    <row r="651" spans="15:16" x14ac:dyDescent="0.2">
      <c r="O651" s="19"/>
      <c r="P651" s="19"/>
    </row>
    <row r="652" spans="15:16" x14ac:dyDescent="0.2">
      <c r="O652" s="19"/>
      <c r="P652" s="19"/>
    </row>
    <row r="653" spans="15:16" x14ac:dyDescent="0.2">
      <c r="O653" s="19"/>
      <c r="P653" s="19"/>
    </row>
    <row r="654" spans="15:16" x14ac:dyDescent="0.2">
      <c r="O654" s="19"/>
      <c r="P654" s="19"/>
    </row>
    <row r="655" spans="15:16" x14ac:dyDescent="0.2">
      <c r="O655" s="19"/>
      <c r="P655" s="19"/>
    </row>
    <row r="656" spans="15:16" x14ac:dyDescent="0.2">
      <c r="O656" s="19"/>
      <c r="P656" s="19"/>
    </row>
    <row r="657" spans="15:16" x14ac:dyDescent="0.2">
      <c r="O657" s="19"/>
      <c r="P657" s="19"/>
    </row>
    <row r="658" spans="15:16" x14ac:dyDescent="0.2">
      <c r="O658" s="19"/>
      <c r="P658" s="19"/>
    </row>
    <row r="659" spans="15:16" x14ac:dyDescent="0.2">
      <c r="O659" s="19"/>
      <c r="P659" s="19"/>
    </row>
    <row r="660" spans="15:16" x14ac:dyDescent="0.2">
      <c r="O660" s="19"/>
      <c r="P660" s="19"/>
    </row>
    <row r="661" spans="15:16" x14ac:dyDescent="0.2">
      <c r="O661" s="19"/>
      <c r="P661" s="19"/>
    </row>
    <row r="662" spans="15:16" x14ac:dyDescent="0.2">
      <c r="O662" s="19"/>
      <c r="P662" s="19"/>
    </row>
    <row r="663" spans="15:16" x14ac:dyDescent="0.2">
      <c r="O663" s="19"/>
      <c r="P663" s="19"/>
    </row>
    <row r="664" spans="15:16" x14ac:dyDescent="0.2">
      <c r="O664" s="19"/>
      <c r="P664" s="19"/>
    </row>
    <row r="665" spans="15:16" x14ac:dyDescent="0.2">
      <c r="O665" s="19"/>
      <c r="P665" s="19"/>
    </row>
    <row r="666" spans="15:16" x14ac:dyDescent="0.2">
      <c r="O666" s="19"/>
      <c r="P666" s="19"/>
    </row>
    <row r="667" spans="15:16" x14ac:dyDescent="0.2">
      <c r="O667" s="19"/>
      <c r="P667" s="19"/>
    </row>
    <row r="668" spans="15:16" x14ac:dyDescent="0.2">
      <c r="O668" s="19"/>
      <c r="P668" s="19"/>
    </row>
    <row r="669" spans="15:16" x14ac:dyDescent="0.2">
      <c r="O669" s="19"/>
      <c r="P669" s="19"/>
    </row>
    <row r="670" spans="15:16" x14ac:dyDescent="0.2">
      <c r="O670" s="19"/>
      <c r="P670" s="19"/>
    </row>
    <row r="671" spans="15:16" x14ac:dyDescent="0.2">
      <c r="O671" s="19"/>
      <c r="P671" s="19"/>
    </row>
    <row r="672" spans="15:16" x14ac:dyDescent="0.2">
      <c r="O672" s="19"/>
      <c r="P672" s="19"/>
    </row>
    <row r="673" spans="15:16" x14ac:dyDescent="0.2">
      <c r="O673" s="19"/>
      <c r="P673" s="19"/>
    </row>
    <row r="674" spans="15:16" x14ac:dyDescent="0.2">
      <c r="O674" s="19"/>
      <c r="P674" s="19"/>
    </row>
    <row r="675" spans="15:16" x14ac:dyDescent="0.2">
      <c r="O675" s="19"/>
      <c r="P675" s="19"/>
    </row>
    <row r="676" spans="15:16" x14ac:dyDescent="0.2">
      <c r="O676" s="19"/>
      <c r="P676" s="19"/>
    </row>
    <row r="677" spans="15:16" x14ac:dyDescent="0.2">
      <c r="O677" s="19"/>
      <c r="P677" s="19"/>
    </row>
    <row r="678" spans="15:16" x14ac:dyDescent="0.2">
      <c r="O678" s="19"/>
      <c r="P678" s="19"/>
    </row>
    <row r="679" spans="15:16" x14ac:dyDescent="0.2">
      <c r="O679" s="19"/>
      <c r="P679" s="19"/>
    </row>
    <row r="680" spans="15:16" x14ac:dyDescent="0.2">
      <c r="O680" s="19"/>
      <c r="P680" s="19"/>
    </row>
    <row r="681" spans="15:16" x14ac:dyDescent="0.2">
      <c r="O681" s="19"/>
      <c r="P681" s="19"/>
    </row>
    <row r="682" spans="15:16" x14ac:dyDescent="0.2">
      <c r="O682" s="19"/>
      <c r="P682" s="19"/>
    </row>
    <row r="683" spans="15:16" x14ac:dyDescent="0.2">
      <c r="O683" s="19"/>
      <c r="P683" s="19"/>
    </row>
    <row r="684" spans="15:16" x14ac:dyDescent="0.2">
      <c r="O684" s="19"/>
      <c r="P684" s="19"/>
    </row>
    <row r="685" spans="15:16" x14ac:dyDescent="0.2">
      <c r="O685" s="19"/>
      <c r="P685" s="19"/>
    </row>
    <row r="686" spans="15:16" x14ac:dyDescent="0.2">
      <c r="O686" s="19"/>
      <c r="P686" s="19"/>
    </row>
    <row r="687" spans="15:16" x14ac:dyDescent="0.2">
      <c r="O687" s="19"/>
      <c r="P687" s="19"/>
    </row>
    <row r="688" spans="15:16" x14ac:dyDescent="0.2">
      <c r="O688" s="19"/>
      <c r="P688" s="19"/>
    </row>
    <row r="689" spans="15:16" x14ac:dyDescent="0.2">
      <c r="O689" s="19"/>
      <c r="P689" s="19"/>
    </row>
    <row r="690" spans="15:16" x14ac:dyDescent="0.2">
      <c r="O690" s="19"/>
      <c r="P690" s="19"/>
    </row>
    <row r="691" spans="15:16" x14ac:dyDescent="0.2">
      <c r="O691" s="19"/>
      <c r="P691" s="19"/>
    </row>
    <row r="692" spans="15:16" x14ac:dyDescent="0.2">
      <c r="O692" s="19"/>
      <c r="P692" s="19"/>
    </row>
    <row r="693" spans="15:16" x14ac:dyDescent="0.2">
      <c r="O693" s="19"/>
      <c r="P693" s="19"/>
    </row>
    <row r="694" spans="15:16" x14ac:dyDescent="0.2">
      <c r="O694" s="19"/>
      <c r="P694" s="19"/>
    </row>
    <row r="695" spans="15:16" x14ac:dyDescent="0.2">
      <c r="O695" s="19"/>
      <c r="P695" s="19"/>
    </row>
    <row r="696" spans="15:16" x14ac:dyDescent="0.2">
      <c r="O696" s="19"/>
      <c r="P696" s="19"/>
    </row>
    <row r="697" spans="15:16" x14ac:dyDescent="0.2">
      <c r="O697" s="19"/>
      <c r="P697" s="19"/>
    </row>
    <row r="698" spans="15:16" x14ac:dyDescent="0.2">
      <c r="O698" s="19"/>
      <c r="P698" s="19"/>
    </row>
    <row r="699" spans="15:16" x14ac:dyDescent="0.2">
      <c r="O699" s="19"/>
      <c r="P699" s="19"/>
    </row>
    <row r="700" spans="15:16" x14ac:dyDescent="0.2">
      <c r="O700" s="19"/>
      <c r="P700" s="19"/>
    </row>
    <row r="701" spans="15:16" x14ac:dyDescent="0.2">
      <c r="O701" s="19"/>
      <c r="P701" s="19"/>
    </row>
    <row r="702" spans="15:16" x14ac:dyDescent="0.2">
      <c r="O702" s="19"/>
      <c r="P702" s="19"/>
    </row>
    <row r="703" spans="15:16" x14ac:dyDescent="0.2">
      <c r="O703" s="19"/>
      <c r="P703" s="19"/>
    </row>
    <row r="704" spans="15:16" x14ac:dyDescent="0.2">
      <c r="O704" s="19"/>
      <c r="P704" s="19"/>
    </row>
    <row r="705" spans="15:16" x14ac:dyDescent="0.2">
      <c r="O705" s="19"/>
      <c r="P705" s="19"/>
    </row>
    <row r="706" spans="15:16" x14ac:dyDescent="0.2">
      <c r="O706" s="19"/>
      <c r="P706" s="19"/>
    </row>
    <row r="707" spans="15:16" x14ac:dyDescent="0.2">
      <c r="O707" s="19"/>
      <c r="P707" s="19"/>
    </row>
    <row r="708" spans="15:16" x14ac:dyDescent="0.2">
      <c r="O708" s="19"/>
      <c r="P708" s="19"/>
    </row>
    <row r="709" spans="15:16" x14ac:dyDescent="0.2">
      <c r="O709" s="19"/>
      <c r="P709" s="19"/>
    </row>
    <row r="710" spans="15:16" x14ac:dyDescent="0.2">
      <c r="O710" s="19"/>
      <c r="P710" s="19"/>
    </row>
    <row r="711" spans="15:16" x14ac:dyDescent="0.2">
      <c r="O711" s="19"/>
      <c r="P711" s="19"/>
    </row>
    <row r="712" spans="15:16" x14ac:dyDescent="0.2">
      <c r="O712" s="19"/>
      <c r="P712" s="19"/>
    </row>
    <row r="713" spans="15:16" x14ac:dyDescent="0.2">
      <c r="O713" s="19"/>
      <c r="P713" s="19"/>
    </row>
    <row r="714" spans="15:16" x14ac:dyDescent="0.2">
      <c r="O714" s="19"/>
      <c r="P714" s="19"/>
    </row>
    <row r="715" spans="15:16" x14ac:dyDescent="0.2">
      <c r="O715" s="19"/>
      <c r="P715" s="19"/>
    </row>
    <row r="716" spans="15:16" x14ac:dyDescent="0.2">
      <c r="O716" s="19"/>
      <c r="P716" s="19"/>
    </row>
    <row r="717" spans="15:16" x14ac:dyDescent="0.2">
      <c r="O717" s="19"/>
      <c r="P717" s="19"/>
    </row>
    <row r="718" spans="15:16" x14ac:dyDescent="0.2">
      <c r="O718" s="19"/>
      <c r="P718" s="19"/>
    </row>
    <row r="719" spans="15:16" x14ac:dyDescent="0.2">
      <c r="O719" s="19"/>
      <c r="P719" s="19"/>
    </row>
    <row r="720" spans="15:16" x14ac:dyDescent="0.2">
      <c r="O720" s="19"/>
      <c r="P720" s="19"/>
    </row>
    <row r="721" spans="15:16" x14ac:dyDescent="0.2">
      <c r="O721" s="19"/>
      <c r="P721" s="19"/>
    </row>
    <row r="722" spans="15:16" x14ac:dyDescent="0.2">
      <c r="O722" s="19"/>
      <c r="P722" s="19"/>
    </row>
    <row r="723" spans="15:16" x14ac:dyDescent="0.2">
      <c r="O723" s="19"/>
      <c r="P723" s="19"/>
    </row>
    <row r="724" spans="15:16" x14ac:dyDescent="0.2">
      <c r="O724" s="19"/>
      <c r="P724" s="19"/>
    </row>
    <row r="725" spans="15:16" x14ac:dyDescent="0.2">
      <c r="O725" s="19"/>
      <c r="P725" s="19"/>
    </row>
    <row r="726" spans="15:16" x14ac:dyDescent="0.2">
      <c r="O726" s="19"/>
      <c r="P726" s="19"/>
    </row>
    <row r="727" spans="15:16" x14ac:dyDescent="0.2">
      <c r="O727" s="19"/>
      <c r="P727" s="19"/>
    </row>
    <row r="728" spans="15:16" x14ac:dyDescent="0.2">
      <c r="O728" s="19"/>
      <c r="P728" s="19"/>
    </row>
    <row r="729" spans="15:16" x14ac:dyDescent="0.2">
      <c r="O729" s="19"/>
      <c r="P729" s="19"/>
    </row>
    <row r="730" spans="15:16" x14ac:dyDescent="0.2">
      <c r="O730" s="19"/>
      <c r="P730" s="19"/>
    </row>
    <row r="731" spans="15:16" x14ac:dyDescent="0.2">
      <c r="O731" s="19"/>
      <c r="P731" s="19"/>
    </row>
    <row r="732" spans="15:16" x14ac:dyDescent="0.2">
      <c r="O732" s="19"/>
      <c r="P732" s="19"/>
    </row>
    <row r="733" spans="15:16" x14ac:dyDescent="0.2">
      <c r="O733" s="19"/>
      <c r="P733" s="19"/>
    </row>
    <row r="734" spans="15:16" x14ac:dyDescent="0.2">
      <c r="O734" s="19"/>
      <c r="P734" s="19"/>
    </row>
    <row r="735" spans="15:16" x14ac:dyDescent="0.2">
      <c r="O735" s="19"/>
      <c r="P735" s="19"/>
    </row>
    <row r="736" spans="15:16" x14ac:dyDescent="0.2">
      <c r="O736" s="19"/>
      <c r="P736" s="19"/>
    </row>
    <row r="737" spans="15:16" x14ac:dyDescent="0.2">
      <c r="O737" s="19"/>
      <c r="P737" s="19"/>
    </row>
    <row r="738" spans="15:16" x14ac:dyDescent="0.2">
      <c r="O738" s="19"/>
      <c r="P738" s="19"/>
    </row>
    <row r="739" spans="15:16" x14ac:dyDescent="0.2">
      <c r="O739" s="19"/>
      <c r="P739" s="19"/>
    </row>
    <row r="740" spans="15:16" x14ac:dyDescent="0.2">
      <c r="O740" s="19"/>
      <c r="P740" s="19"/>
    </row>
    <row r="741" spans="15:16" x14ac:dyDescent="0.2">
      <c r="O741" s="19"/>
      <c r="P741" s="19"/>
    </row>
    <row r="742" spans="15:16" x14ac:dyDescent="0.2">
      <c r="O742" s="19"/>
      <c r="P742" s="19"/>
    </row>
    <row r="743" spans="15:16" x14ac:dyDescent="0.2">
      <c r="O743" s="19"/>
      <c r="P743" s="19"/>
    </row>
    <row r="744" spans="15:16" x14ac:dyDescent="0.2">
      <c r="O744" s="19"/>
      <c r="P744" s="19"/>
    </row>
    <row r="745" spans="15:16" x14ac:dyDescent="0.2">
      <c r="O745" s="19"/>
      <c r="P745" s="19"/>
    </row>
    <row r="746" spans="15:16" x14ac:dyDescent="0.2">
      <c r="O746" s="19"/>
      <c r="P746" s="19"/>
    </row>
    <row r="747" spans="15:16" x14ac:dyDescent="0.2">
      <c r="O747" s="19"/>
      <c r="P747" s="19"/>
    </row>
    <row r="748" spans="15:16" x14ac:dyDescent="0.2">
      <c r="O748" s="19"/>
      <c r="P748" s="19"/>
    </row>
    <row r="749" spans="15:16" x14ac:dyDescent="0.2">
      <c r="O749" s="19"/>
      <c r="P749" s="19"/>
    </row>
    <row r="750" spans="15:16" x14ac:dyDescent="0.2">
      <c r="O750" s="19"/>
      <c r="P750" s="19"/>
    </row>
    <row r="751" spans="15:16" x14ac:dyDescent="0.2">
      <c r="O751" s="19"/>
      <c r="P751" s="19"/>
    </row>
    <row r="752" spans="15:16" x14ac:dyDescent="0.2">
      <c r="O752" s="19"/>
      <c r="P752" s="19"/>
    </row>
    <row r="753" spans="15:16" x14ac:dyDescent="0.2">
      <c r="O753" s="19"/>
      <c r="P753" s="19"/>
    </row>
    <row r="754" spans="15:16" x14ac:dyDescent="0.2">
      <c r="O754" s="19"/>
      <c r="P754" s="19"/>
    </row>
    <row r="755" spans="15:16" x14ac:dyDescent="0.2">
      <c r="O755" s="19"/>
      <c r="P755" s="19"/>
    </row>
    <row r="756" spans="15:16" x14ac:dyDescent="0.2">
      <c r="O756" s="19"/>
      <c r="P756" s="19"/>
    </row>
    <row r="757" spans="15:16" x14ac:dyDescent="0.2">
      <c r="O757" s="19"/>
      <c r="P757" s="19"/>
    </row>
    <row r="758" spans="15:16" x14ac:dyDescent="0.2">
      <c r="O758" s="19"/>
      <c r="P758" s="19"/>
    </row>
    <row r="759" spans="15:16" x14ac:dyDescent="0.2">
      <c r="O759" s="19"/>
      <c r="P759" s="19"/>
    </row>
    <row r="760" spans="15:16" x14ac:dyDescent="0.2">
      <c r="O760" s="19"/>
      <c r="P760" s="19"/>
    </row>
    <row r="761" spans="15:16" x14ac:dyDescent="0.2">
      <c r="O761" s="19"/>
      <c r="P761" s="19"/>
    </row>
    <row r="762" spans="15:16" x14ac:dyDescent="0.2">
      <c r="O762" s="19"/>
      <c r="P762" s="19"/>
    </row>
    <row r="763" spans="15:16" x14ac:dyDescent="0.2">
      <c r="O763" s="19"/>
      <c r="P763" s="19"/>
    </row>
    <row r="764" spans="15:16" x14ac:dyDescent="0.2">
      <c r="O764" s="19"/>
      <c r="P764" s="19"/>
    </row>
    <row r="765" spans="15:16" x14ac:dyDescent="0.2">
      <c r="O765" s="19"/>
      <c r="P765" s="19"/>
    </row>
    <row r="766" spans="15:16" x14ac:dyDescent="0.2">
      <c r="O766" s="19"/>
      <c r="P766" s="19"/>
    </row>
    <row r="767" spans="15:16" x14ac:dyDescent="0.2">
      <c r="O767" s="19"/>
      <c r="P767" s="19"/>
    </row>
    <row r="768" spans="15:16" x14ac:dyDescent="0.2">
      <c r="O768" s="19"/>
      <c r="P768" s="19"/>
    </row>
    <row r="769" spans="15:16" x14ac:dyDescent="0.2">
      <c r="O769" s="19"/>
      <c r="P769" s="19"/>
    </row>
    <row r="770" spans="15:16" x14ac:dyDescent="0.2">
      <c r="O770" s="19"/>
      <c r="P770" s="19"/>
    </row>
    <row r="771" spans="15:16" x14ac:dyDescent="0.2">
      <c r="O771" s="19"/>
      <c r="P771" s="19"/>
    </row>
    <row r="772" spans="15:16" x14ac:dyDescent="0.2">
      <c r="O772" s="19"/>
      <c r="P772" s="19"/>
    </row>
    <row r="773" spans="15:16" x14ac:dyDescent="0.2">
      <c r="O773" s="19"/>
      <c r="P773" s="19"/>
    </row>
    <row r="774" spans="15:16" x14ac:dyDescent="0.2">
      <c r="O774" s="19"/>
      <c r="P774" s="19"/>
    </row>
    <row r="775" spans="15:16" x14ac:dyDescent="0.2">
      <c r="O775" s="19"/>
      <c r="P775" s="19"/>
    </row>
    <row r="776" spans="15:16" x14ac:dyDescent="0.2">
      <c r="O776" s="19"/>
      <c r="P776" s="19"/>
    </row>
    <row r="777" spans="15:16" x14ac:dyDescent="0.2">
      <c r="O777" s="19"/>
      <c r="P777" s="19"/>
    </row>
    <row r="778" spans="15:16" x14ac:dyDescent="0.2">
      <c r="O778" s="19"/>
      <c r="P778" s="19"/>
    </row>
    <row r="779" spans="15:16" x14ac:dyDescent="0.2">
      <c r="O779" s="19"/>
      <c r="P779" s="19"/>
    </row>
    <row r="780" spans="15:16" x14ac:dyDescent="0.2">
      <c r="O780" s="19"/>
      <c r="P780" s="19"/>
    </row>
    <row r="781" spans="15:16" x14ac:dyDescent="0.2">
      <c r="O781" s="19"/>
      <c r="P781" s="19"/>
    </row>
    <row r="782" spans="15:16" x14ac:dyDescent="0.2">
      <c r="O782" s="19"/>
      <c r="P782" s="19"/>
    </row>
    <row r="783" spans="15:16" x14ac:dyDescent="0.2">
      <c r="O783" s="19"/>
      <c r="P783" s="19"/>
    </row>
    <row r="784" spans="15:16" x14ac:dyDescent="0.2">
      <c r="O784" s="19"/>
      <c r="P784" s="19"/>
    </row>
    <row r="785" spans="15:16" x14ac:dyDescent="0.2">
      <c r="O785" s="19"/>
      <c r="P785" s="19"/>
    </row>
    <row r="786" spans="15:16" x14ac:dyDescent="0.2">
      <c r="O786" s="19"/>
      <c r="P786" s="19"/>
    </row>
    <row r="787" spans="15:16" x14ac:dyDescent="0.2">
      <c r="O787" s="19"/>
      <c r="P787" s="19"/>
    </row>
    <row r="788" spans="15:16" x14ac:dyDescent="0.2">
      <c r="O788" s="19"/>
      <c r="P788" s="19"/>
    </row>
    <row r="789" spans="15:16" x14ac:dyDescent="0.2">
      <c r="O789" s="19"/>
      <c r="P789" s="19"/>
    </row>
    <row r="790" spans="15:16" x14ac:dyDescent="0.2">
      <c r="O790" s="19"/>
      <c r="P790" s="19"/>
    </row>
    <row r="791" spans="15:16" x14ac:dyDescent="0.2">
      <c r="O791" s="19"/>
      <c r="P791" s="19"/>
    </row>
    <row r="792" spans="15:16" x14ac:dyDescent="0.2">
      <c r="O792" s="19"/>
      <c r="P792" s="19"/>
    </row>
    <row r="793" spans="15:16" x14ac:dyDescent="0.2">
      <c r="O793" s="19"/>
      <c r="P793" s="19"/>
    </row>
    <row r="794" spans="15:16" x14ac:dyDescent="0.2">
      <c r="O794" s="19"/>
      <c r="P794" s="19"/>
    </row>
    <row r="795" spans="15:16" x14ac:dyDescent="0.2">
      <c r="O795" s="19"/>
      <c r="P795" s="19"/>
    </row>
    <row r="796" spans="15:16" x14ac:dyDescent="0.2">
      <c r="O796" s="19"/>
      <c r="P796" s="19"/>
    </row>
    <row r="797" spans="15:16" x14ac:dyDescent="0.2">
      <c r="O797" s="19"/>
      <c r="P797" s="19"/>
    </row>
    <row r="798" spans="15:16" x14ac:dyDescent="0.2">
      <c r="O798" s="19"/>
      <c r="P798" s="19"/>
    </row>
    <row r="799" spans="15:16" x14ac:dyDescent="0.2">
      <c r="O799" s="19"/>
      <c r="P799" s="19"/>
    </row>
    <row r="800" spans="15:16" x14ac:dyDescent="0.2">
      <c r="O800" s="19"/>
      <c r="P800" s="19"/>
    </row>
    <row r="801" spans="15:16" x14ac:dyDescent="0.2">
      <c r="O801" s="19"/>
      <c r="P801" s="19"/>
    </row>
    <row r="802" spans="15:16" x14ac:dyDescent="0.2">
      <c r="O802" s="19"/>
      <c r="P802" s="19"/>
    </row>
    <row r="803" spans="15:16" x14ac:dyDescent="0.2">
      <c r="O803" s="19"/>
      <c r="P803" s="19"/>
    </row>
    <row r="804" spans="15:16" x14ac:dyDescent="0.2">
      <c r="O804" s="19"/>
      <c r="P804" s="19"/>
    </row>
    <row r="805" spans="15:16" x14ac:dyDescent="0.2">
      <c r="O805" s="19"/>
      <c r="P805" s="19"/>
    </row>
    <row r="806" spans="15:16" x14ac:dyDescent="0.2">
      <c r="O806" s="19"/>
      <c r="P806" s="19"/>
    </row>
    <row r="807" spans="15:16" x14ac:dyDescent="0.2">
      <c r="O807" s="19"/>
      <c r="P807" s="19"/>
    </row>
    <row r="808" spans="15:16" x14ac:dyDescent="0.2">
      <c r="O808" s="19"/>
      <c r="P808" s="19"/>
    </row>
    <row r="809" spans="15:16" x14ac:dyDescent="0.2">
      <c r="O809" s="19"/>
      <c r="P809" s="19"/>
    </row>
    <row r="810" spans="15:16" x14ac:dyDescent="0.2">
      <c r="O810" s="19"/>
      <c r="P810" s="19"/>
    </row>
    <row r="811" spans="15:16" x14ac:dyDescent="0.2">
      <c r="O811" s="19"/>
      <c r="P811" s="19"/>
    </row>
    <row r="812" spans="15:16" x14ac:dyDescent="0.2">
      <c r="O812" s="19"/>
      <c r="P812" s="19"/>
    </row>
    <row r="813" spans="15:16" x14ac:dyDescent="0.2">
      <c r="O813" s="19"/>
      <c r="P813" s="19"/>
    </row>
    <row r="814" spans="15:16" x14ac:dyDescent="0.2">
      <c r="O814" s="19"/>
      <c r="P814" s="19"/>
    </row>
    <row r="815" spans="15:16" x14ac:dyDescent="0.2">
      <c r="O815" s="19"/>
      <c r="P815" s="19"/>
    </row>
    <row r="816" spans="15:16" x14ac:dyDescent="0.2">
      <c r="O816" s="19"/>
      <c r="P816" s="19"/>
    </row>
    <row r="817" spans="15:16" x14ac:dyDescent="0.2">
      <c r="O817" s="19"/>
      <c r="P817" s="19"/>
    </row>
    <row r="818" spans="15:16" x14ac:dyDescent="0.2">
      <c r="O818" s="19"/>
      <c r="P818" s="19"/>
    </row>
    <row r="819" spans="15:16" x14ac:dyDescent="0.2">
      <c r="O819" s="19"/>
      <c r="P819" s="19"/>
    </row>
    <row r="820" spans="15:16" x14ac:dyDescent="0.2">
      <c r="O820" s="19"/>
      <c r="P820" s="19"/>
    </row>
    <row r="821" spans="15:16" x14ac:dyDescent="0.2">
      <c r="O821" s="19"/>
      <c r="P821" s="19"/>
    </row>
    <row r="822" spans="15:16" x14ac:dyDescent="0.2">
      <c r="O822" s="19"/>
      <c r="P822" s="19"/>
    </row>
    <row r="823" spans="15:16" x14ac:dyDescent="0.2">
      <c r="O823" s="19"/>
      <c r="P823" s="19"/>
    </row>
    <row r="824" spans="15:16" x14ac:dyDescent="0.2">
      <c r="O824" s="19"/>
      <c r="P824" s="19"/>
    </row>
    <row r="825" spans="15:16" x14ac:dyDescent="0.2">
      <c r="O825" s="19"/>
      <c r="P825" s="19"/>
    </row>
    <row r="826" spans="15:16" x14ac:dyDescent="0.2">
      <c r="O826" s="19"/>
      <c r="P826" s="19"/>
    </row>
    <row r="827" spans="15:16" x14ac:dyDescent="0.2">
      <c r="O827" s="19"/>
      <c r="P827" s="19"/>
    </row>
    <row r="828" spans="15:16" x14ac:dyDescent="0.2">
      <c r="O828" s="19"/>
      <c r="P828" s="19"/>
    </row>
    <row r="829" spans="15:16" x14ac:dyDescent="0.2">
      <c r="O829" s="19"/>
      <c r="P829" s="19"/>
    </row>
    <row r="830" spans="15:16" x14ac:dyDescent="0.2">
      <c r="O830" s="19"/>
      <c r="P830" s="19"/>
    </row>
    <row r="831" spans="15:16" x14ac:dyDescent="0.2">
      <c r="O831" s="19"/>
      <c r="P831" s="19"/>
    </row>
    <row r="832" spans="15:16" x14ac:dyDescent="0.2">
      <c r="O832" s="19"/>
      <c r="P832" s="19"/>
    </row>
    <row r="833" spans="15:16" x14ac:dyDescent="0.2">
      <c r="O833" s="19"/>
      <c r="P833" s="19"/>
    </row>
    <row r="834" spans="15:16" x14ac:dyDescent="0.2">
      <c r="O834" s="19"/>
      <c r="P834" s="19"/>
    </row>
    <row r="835" spans="15:16" x14ac:dyDescent="0.2">
      <c r="O835" s="19"/>
      <c r="P835" s="19"/>
    </row>
    <row r="836" spans="15:16" x14ac:dyDescent="0.2">
      <c r="O836" s="19"/>
      <c r="P836" s="19"/>
    </row>
    <row r="837" spans="15:16" x14ac:dyDescent="0.2">
      <c r="O837" s="19"/>
      <c r="P837" s="19"/>
    </row>
    <row r="838" spans="15:16" x14ac:dyDescent="0.2">
      <c r="O838" s="19"/>
      <c r="P838" s="19"/>
    </row>
    <row r="839" spans="15:16" x14ac:dyDescent="0.2">
      <c r="O839" s="19"/>
      <c r="P839" s="19"/>
    </row>
    <row r="840" spans="15:16" x14ac:dyDescent="0.2">
      <c r="O840" s="19"/>
      <c r="P840" s="19"/>
    </row>
    <row r="841" spans="15:16" x14ac:dyDescent="0.2">
      <c r="O841" s="19"/>
      <c r="P841" s="19"/>
    </row>
    <row r="842" spans="15:16" x14ac:dyDescent="0.2">
      <c r="O842" s="19"/>
      <c r="P842" s="19"/>
    </row>
    <row r="843" spans="15:16" x14ac:dyDescent="0.2">
      <c r="O843" s="19"/>
      <c r="P843" s="19"/>
    </row>
    <row r="844" spans="15:16" x14ac:dyDescent="0.2">
      <c r="O844" s="19"/>
      <c r="P844" s="19"/>
    </row>
    <row r="845" spans="15:16" x14ac:dyDescent="0.2">
      <c r="O845" s="19"/>
      <c r="P845" s="19"/>
    </row>
    <row r="846" spans="15:16" x14ac:dyDescent="0.2">
      <c r="O846" s="19"/>
      <c r="P846" s="19"/>
    </row>
    <row r="847" spans="15:16" x14ac:dyDescent="0.2">
      <c r="O847" s="19"/>
      <c r="P847" s="19"/>
    </row>
    <row r="848" spans="15:16" x14ac:dyDescent="0.2">
      <c r="O848" s="19"/>
      <c r="P848" s="19"/>
    </row>
    <row r="849" spans="15:16" x14ac:dyDescent="0.2">
      <c r="O849" s="19"/>
      <c r="P849" s="19"/>
    </row>
    <row r="850" spans="15:16" x14ac:dyDescent="0.2">
      <c r="O850" s="19"/>
      <c r="P850" s="19"/>
    </row>
    <row r="851" spans="15:16" x14ac:dyDescent="0.2">
      <c r="O851" s="19"/>
      <c r="P851" s="19"/>
    </row>
    <row r="852" spans="15:16" x14ac:dyDescent="0.2">
      <c r="O852" s="19"/>
      <c r="P852" s="19"/>
    </row>
    <row r="853" spans="15:16" x14ac:dyDescent="0.2">
      <c r="O853" s="19"/>
      <c r="P853" s="19"/>
    </row>
    <row r="854" spans="15:16" x14ac:dyDescent="0.2">
      <c r="O854" s="19"/>
      <c r="P854" s="19"/>
    </row>
    <row r="855" spans="15:16" x14ac:dyDescent="0.2">
      <c r="O855" s="19"/>
      <c r="P855" s="19"/>
    </row>
    <row r="856" spans="15:16" x14ac:dyDescent="0.2">
      <c r="O856" s="19"/>
      <c r="P856" s="19"/>
    </row>
    <row r="857" spans="15:16" x14ac:dyDescent="0.2">
      <c r="O857" s="19"/>
      <c r="P857" s="19"/>
    </row>
    <row r="858" spans="15:16" x14ac:dyDescent="0.2">
      <c r="O858" s="19"/>
      <c r="P858" s="19"/>
    </row>
    <row r="859" spans="15:16" x14ac:dyDescent="0.2">
      <c r="O859" s="19"/>
      <c r="P859" s="19"/>
    </row>
    <row r="860" spans="15:16" x14ac:dyDescent="0.2">
      <c r="O860" s="19"/>
      <c r="P860" s="19"/>
    </row>
    <row r="861" spans="15:16" x14ac:dyDescent="0.2">
      <c r="O861" s="19"/>
      <c r="P861" s="19"/>
    </row>
    <row r="862" spans="15:16" x14ac:dyDescent="0.2">
      <c r="O862" s="19"/>
      <c r="P862" s="19"/>
    </row>
    <row r="863" spans="15:16" x14ac:dyDescent="0.2">
      <c r="O863" s="19"/>
      <c r="P863" s="19"/>
    </row>
    <row r="864" spans="15:16" x14ac:dyDescent="0.2">
      <c r="O864" s="19"/>
      <c r="P864" s="19"/>
    </row>
    <row r="865" spans="15:16" x14ac:dyDescent="0.2">
      <c r="O865" s="19"/>
      <c r="P865" s="19"/>
    </row>
    <row r="866" spans="15:16" x14ac:dyDescent="0.2">
      <c r="O866" s="19"/>
      <c r="P866" s="19"/>
    </row>
    <row r="867" spans="15:16" x14ac:dyDescent="0.2">
      <c r="O867" s="19"/>
      <c r="P867" s="19"/>
    </row>
    <row r="868" spans="15:16" x14ac:dyDescent="0.2">
      <c r="O868" s="19"/>
      <c r="P868" s="19"/>
    </row>
    <row r="869" spans="15:16" x14ac:dyDescent="0.2">
      <c r="O869" s="19"/>
      <c r="P869" s="19"/>
    </row>
    <row r="870" spans="15:16" x14ac:dyDescent="0.2">
      <c r="O870" s="19"/>
      <c r="P870" s="19"/>
    </row>
    <row r="871" spans="15:16" x14ac:dyDescent="0.2">
      <c r="O871" s="19"/>
      <c r="P871" s="19"/>
    </row>
    <row r="872" spans="15:16" x14ac:dyDescent="0.2">
      <c r="O872" s="19"/>
      <c r="P872" s="19"/>
    </row>
    <row r="873" spans="15:16" x14ac:dyDescent="0.2">
      <c r="O873" s="19"/>
      <c r="P873" s="19"/>
    </row>
    <row r="874" spans="15:16" x14ac:dyDescent="0.2">
      <c r="O874" s="19"/>
      <c r="P874" s="19"/>
    </row>
    <row r="875" spans="15:16" x14ac:dyDescent="0.2">
      <c r="O875" s="19"/>
      <c r="P875" s="19"/>
    </row>
    <row r="876" spans="15:16" x14ac:dyDescent="0.2">
      <c r="O876" s="19"/>
      <c r="P876" s="19"/>
    </row>
    <row r="877" spans="15:16" x14ac:dyDescent="0.2">
      <c r="O877" s="19"/>
      <c r="P877" s="19"/>
    </row>
    <row r="878" spans="15:16" x14ac:dyDescent="0.2">
      <c r="O878" s="19"/>
      <c r="P878" s="19"/>
    </row>
    <row r="879" spans="15:16" x14ac:dyDescent="0.2">
      <c r="O879" s="19"/>
      <c r="P879" s="19"/>
    </row>
    <row r="880" spans="15:16" x14ac:dyDescent="0.2">
      <c r="O880" s="19"/>
      <c r="P880" s="19"/>
    </row>
    <row r="881" spans="15:16" x14ac:dyDescent="0.2">
      <c r="O881" s="19"/>
      <c r="P881" s="19"/>
    </row>
    <row r="882" spans="15:16" x14ac:dyDescent="0.2">
      <c r="O882" s="19"/>
      <c r="P882" s="19"/>
    </row>
    <row r="883" spans="15:16" x14ac:dyDescent="0.2">
      <c r="O883" s="19"/>
      <c r="P883" s="19"/>
    </row>
    <row r="884" spans="15:16" x14ac:dyDescent="0.2">
      <c r="O884" s="19"/>
      <c r="P884" s="19"/>
    </row>
    <row r="885" spans="15:16" x14ac:dyDescent="0.2">
      <c r="O885" s="19"/>
      <c r="P885" s="19"/>
    </row>
    <row r="886" spans="15:16" x14ac:dyDescent="0.2">
      <c r="O886" s="19"/>
      <c r="P886" s="19"/>
    </row>
    <row r="887" spans="15:16" x14ac:dyDescent="0.2">
      <c r="O887" s="19"/>
      <c r="P887" s="19"/>
    </row>
    <row r="888" spans="15:16" x14ac:dyDescent="0.2">
      <c r="O888" s="19"/>
      <c r="P888" s="19"/>
    </row>
    <row r="889" spans="15:16" x14ac:dyDescent="0.2">
      <c r="O889" s="19"/>
      <c r="P889" s="19"/>
    </row>
    <row r="890" spans="15:16" x14ac:dyDescent="0.2">
      <c r="O890" s="19"/>
      <c r="P890" s="19"/>
    </row>
    <row r="891" spans="15:16" x14ac:dyDescent="0.2">
      <c r="O891" s="19"/>
      <c r="P891" s="19"/>
    </row>
    <row r="892" spans="15:16" x14ac:dyDescent="0.2">
      <c r="O892" s="19"/>
      <c r="P892" s="19"/>
    </row>
    <row r="893" spans="15:16" x14ac:dyDescent="0.2">
      <c r="O893" s="19"/>
      <c r="P893" s="19"/>
    </row>
    <row r="894" spans="15:16" x14ac:dyDescent="0.2">
      <c r="O894" s="19"/>
      <c r="P894" s="19"/>
    </row>
    <row r="895" spans="15:16" x14ac:dyDescent="0.2">
      <c r="O895" s="19"/>
      <c r="P895" s="19"/>
    </row>
    <row r="896" spans="15:16" x14ac:dyDescent="0.2">
      <c r="O896" s="19"/>
      <c r="P896" s="19"/>
    </row>
    <row r="897" spans="15:16" x14ac:dyDescent="0.2">
      <c r="O897" s="19"/>
      <c r="P897" s="19"/>
    </row>
    <row r="898" spans="15:16" x14ac:dyDescent="0.2">
      <c r="O898" s="19"/>
      <c r="P898" s="19"/>
    </row>
    <row r="899" spans="15:16" x14ac:dyDescent="0.2">
      <c r="O899" s="19"/>
      <c r="P899" s="19"/>
    </row>
    <row r="900" spans="15:16" x14ac:dyDescent="0.2">
      <c r="O900" s="19"/>
      <c r="P900" s="19"/>
    </row>
    <row r="901" spans="15:16" x14ac:dyDescent="0.2">
      <c r="O901" s="19"/>
      <c r="P901" s="19"/>
    </row>
    <row r="902" spans="15:16" x14ac:dyDescent="0.2">
      <c r="O902" s="19"/>
      <c r="P902" s="19"/>
    </row>
    <row r="903" spans="15:16" x14ac:dyDescent="0.2">
      <c r="O903" s="19"/>
      <c r="P903" s="19"/>
    </row>
    <row r="904" spans="15:16" x14ac:dyDescent="0.2">
      <c r="O904" s="19"/>
      <c r="P904" s="19"/>
    </row>
    <row r="905" spans="15:16" x14ac:dyDescent="0.2">
      <c r="O905" s="19"/>
      <c r="P905" s="19"/>
    </row>
    <row r="906" spans="15:16" x14ac:dyDescent="0.2">
      <c r="O906" s="19"/>
      <c r="P906" s="19"/>
    </row>
    <row r="907" spans="15:16" x14ac:dyDescent="0.2">
      <c r="O907" s="19"/>
      <c r="P907" s="19"/>
    </row>
    <row r="908" spans="15:16" x14ac:dyDescent="0.2">
      <c r="O908" s="19"/>
      <c r="P908" s="19"/>
    </row>
    <row r="909" spans="15:16" x14ac:dyDescent="0.2">
      <c r="O909" s="19"/>
      <c r="P909" s="19"/>
    </row>
    <row r="910" spans="15:16" x14ac:dyDescent="0.2">
      <c r="O910" s="19"/>
      <c r="P910" s="19"/>
    </row>
    <row r="911" spans="15:16" x14ac:dyDescent="0.2">
      <c r="O911" s="19"/>
      <c r="P911" s="19"/>
    </row>
    <row r="912" spans="15:16" x14ac:dyDescent="0.2">
      <c r="O912" s="19"/>
      <c r="P912" s="19"/>
    </row>
    <row r="913" spans="15:16" x14ac:dyDescent="0.2">
      <c r="O913" s="19"/>
      <c r="P913" s="19"/>
    </row>
    <row r="914" spans="15:16" x14ac:dyDescent="0.2">
      <c r="O914" s="19"/>
      <c r="P914" s="19"/>
    </row>
    <row r="915" spans="15:16" x14ac:dyDescent="0.2">
      <c r="O915" s="19"/>
      <c r="P915" s="19"/>
    </row>
    <row r="916" spans="15:16" x14ac:dyDescent="0.2">
      <c r="O916" s="19"/>
      <c r="P916" s="19"/>
    </row>
    <row r="917" spans="15:16" x14ac:dyDescent="0.2">
      <c r="O917" s="19"/>
      <c r="P917" s="19"/>
    </row>
    <row r="918" spans="15:16" x14ac:dyDescent="0.2">
      <c r="O918" s="19"/>
      <c r="P918" s="19"/>
    </row>
    <row r="919" spans="15:16" x14ac:dyDescent="0.2">
      <c r="O919" s="19"/>
      <c r="P919" s="19"/>
    </row>
    <row r="920" spans="15:16" x14ac:dyDescent="0.2">
      <c r="O920" s="19"/>
      <c r="P920" s="19"/>
    </row>
    <row r="921" spans="15:16" x14ac:dyDescent="0.2">
      <c r="O921" s="19"/>
      <c r="P921" s="19"/>
    </row>
    <row r="922" spans="15:16" x14ac:dyDescent="0.2">
      <c r="O922" s="19"/>
      <c r="P922" s="19"/>
    </row>
    <row r="923" spans="15:16" x14ac:dyDescent="0.2">
      <c r="O923" s="19"/>
      <c r="P923" s="19"/>
    </row>
    <row r="924" spans="15:16" x14ac:dyDescent="0.2">
      <c r="O924" s="19"/>
      <c r="P924" s="19"/>
    </row>
    <row r="925" spans="15:16" x14ac:dyDescent="0.2">
      <c r="O925" s="19"/>
      <c r="P925" s="19"/>
    </row>
    <row r="926" spans="15:16" x14ac:dyDescent="0.2">
      <c r="O926" s="19"/>
      <c r="P926" s="19"/>
    </row>
    <row r="927" spans="15:16" x14ac:dyDescent="0.2">
      <c r="O927" s="19"/>
      <c r="P927" s="19"/>
    </row>
    <row r="928" spans="15:16" x14ac:dyDescent="0.2">
      <c r="O928" s="19"/>
      <c r="P928" s="19"/>
    </row>
    <row r="929" spans="15:16" x14ac:dyDescent="0.2">
      <c r="O929" s="19"/>
      <c r="P929" s="19"/>
    </row>
    <row r="930" spans="15:16" x14ac:dyDescent="0.2">
      <c r="O930" s="19"/>
      <c r="P930" s="19"/>
    </row>
    <row r="931" spans="15:16" x14ac:dyDescent="0.2">
      <c r="O931" s="19"/>
      <c r="P931" s="19"/>
    </row>
    <row r="932" spans="15:16" x14ac:dyDescent="0.2">
      <c r="O932" s="19"/>
      <c r="P932" s="19"/>
    </row>
    <row r="933" spans="15:16" x14ac:dyDescent="0.2">
      <c r="O933" s="19"/>
      <c r="P933" s="19"/>
    </row>
    <row r="934" spans="15:16" x14ac:dyDescent="0.2">
      <c r="O934" s="19"/>
      <c r="P934" s="19"/>
    </row>
    <row r="935" spans="15:16" x14ac:dyDescent="0.2">
      <c r="O935" s="19"/>
      <c r="P935" s="19"/>
    </row>
    <row r="936" spans="15:16" x14ac:dyDescent="0.2">
      <c r="O936" s="19"/>
      <c r="P936" s="19"/>
    </row>
    <row r="937" spans="15:16" x14ac:dyDescent="0.2">
      <c r="O937" s="19"/>
      <c r="P937" s="19"/>
    </row>
    <row r="938" spans="15:16" x14ac:dyDescent="0.2">
      <c r="O938" s="19"/>
      <c r="P938" s="19"/>
    </row>
    <row r="939" spans="15:16" x14ac:dyDescent="0.2">
      <c r="O939" s="19"/>
      <c r="P939" s="19"/>
    </row>
    <row r="940" spans="15:16" x14ac:dyDescent="0.2">
      <c r="O940" s="19"/>
      <c r="P940" s="19"/>
    </row>
    <row r="941" spans="15:16" x14ac:dyDescent="0.2">
      <c r="O941" s="19"/>
      <c r="P941" s="19"/>
    </row>
    <row r="942" spans="15:16" x14ac:dyDescent="0.2">
      <c r="O942" s="19"/>
      <c r="P942" s="19"/>
    </row>
  </sheetData>
  <sheetProtection selectLockedCells="1"/>
  <mergeCells count="7">
    <mergeCell ref="A2:L2"/>
    <mergeCell ref="A3:L3"/>
    <mergeCell ref="B116:C116"/>
    <mergeCell ref="F117:G117"/>
    <mergeCell ref="B139:C139"/>
    <mergeCell ref="A243:B243"/>
    <mergeCell ref="A249:B249"/>
  </mergeCells>
  <dataValidations count="2">
    <dataValidation operator="greaterThanOrEqual" allowBlank="1" showInputMessage="1" showErrorMessage="1" sqref="C6:F8"/>
    <dataValidation type="decimal" operator="greaterThanOrEqual" allowBlank="1" showInputMessage="1" showErrorMessage="1" sqref="C9:C115 C117:C138 C140:C65536 Q124:Q128 Q17:Q35 Q37:Q47 Q50:Q61 Q64:Q75 Q78:Q91 Q94:Q98 Q101:Q113 Q245:Q246 Q235:Q240 Q226:Q232 Q213:Q223 Q201:Q210 Q189:Q198 Q181:Q186 Q174:Q178 Q171 Q167:Q168 Q162:Q164 Q156:Q159 Q142:Q153 Q130:Q134 D9:F65536">
      <formula1>0</formula1>
    </dataValidation>
  </dataValidations>
  <pageMargins left="0.55118110236220474" right="0" top="0.39370078740157483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31 dic 2023</vt:lpstr>
      <vt:lpstr>'INVENTARIO 31 dic 2023'!Área_de_impresión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cp:lastPrinted>2024-02-23T17:16:23Z</cp:lastPrinted>
  <dcterms:created xsi:type="dcterms:W3CDTF">2024-02-16T18:26:47Z</dcterms:created>
  <dcterms:modified xsi:type="dcterms:W3CDTF">2024-02-23T17:17:56Z</dcterms:modified>
</cp:coreProperties>
</file>